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ECEIPTS 2019 - 20" sheetId="1" r:id="rId1"/>
    <sheet name="PAYMENTS 2019-20" sheetId="2" r:id="rId2"/>
  </sheets>
  <calcPr calcId="152511"/>
</workbook>
</file>

<file path=xl/calcChain.xml><?xml version="1.0" encoding="utf-8"?>
<calcChain xmlns="http://schemas.openxmlformats.org/spreadsheetml/2006/main">
  <c r="S54" i="2" l="1"/>
  <c r="S44" i="2" l="1"/>
  <c r="S43" i="2"/>
  <c r="S12" i="2"/>
  <c r="S14" i="2"/>
  <c r="S13" i="2"/>
  <c r="S11" i="2"/>
  <c r="S10" i="2"/>
  <c r="S74" i="2"/>
  <c r="S73" i="2"/>
  <c r="S72" i="2"/>
  <c r="S71" i="2"/>
  <c r="S70" i="2"/>
  <c r="S69" i="2"/>
  <c r="S68" i="2"/>
  <c r="S67" i="2"/>
  <c r="S66" i="2"/>
  <c r="S65" i="2"/>
  <c r="S64" i="2"/>
  <c r="S63" i="2"/>
  <c r="S62" i="2"/>
  <c r="S61" i="2"/>
  <c r="S60" i="2"/>
  <c r="S59" i="2"/>
  <c r="S58" i="2"/>
  <c r="S57" i="2"/>
  <c r="S56" i="2"/>
  <c r="S55" i="2"/>
  <c r="S53" i="2"/>
  <c r="S52" i="2"/>
  <c r="S51" i="2"/>
  <c r="S50" i="2"/>
  <c r="S49" i="2"/>
  <c r="S48" i="2"/>
  <c r="S47" i="2"/>
  <c r="S46" i="2"/>
  <c r="S45" i="2"/>
  <c r="S42" i="2"/>
  <c r="S41" i="2"/>
  <c r="S40" i="2"/>
  <c r="S39" i="2"/>
  <c r="S38" i="2"/>
  <c r="S37" i="2"/>
  <c r="S36" i="2"/>
  <c r="S35" i="2"/>
  <c r="S34" i="2"/>
  <c r="S33" i="2"/>
  <c r="S32" i="2"/>
  <c r="S31" i="2"/>
  <c r="S30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F23" i="1"/>
  <c r="G90" i="2"/>
  <c r="F90" i="2"/>
  <c r="T90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H90" i="2"/>
  <c r="R90" i="2"/>
  <c r="Q90" i="2"/>
  <c r="P90" i="2"/>
  <c r="O90" i="2"/>
  <c r="N90" i="2"/>
  <c r="M90" i="2"/>
  <c r="L90" i="2"/>
  <c r="K90" i="2"/>
  <c r="J90" i="2"/>
  <c r="I90" i="2"/>
  <c r="R23" i="1"/>
  <c r="L23" i="1"/>
  <c r="M23" i="1"/>
  <c r="N23" i="1"/>
  <c r="O23" i="1"/>
  <c r="P23" i="1"/>
  <c r="Q23" i="1"/>
  <c r="K23" i="1"/>
  <c r="J23" i="1"/>
  <c r="I23" i="1"/>
  <c r="H23" i="1"/>
  <c r="G23" i="1"/>
  <c r="S90" i="2" l="1"/>
</calcChain>
</file>

<file path=xl/sharedStrings.xml><?xml version="1.0" encoding="utf-8"?>
<sst xmlns="http://schemas.openxmlformats.org/spreadsheetml/2006/main" count="314" uniqueCount="173">
  <si>
    <t>RECEIPTS</t>
  </si>
  <si>
    <t>DATE</t>
  </si>
  <si>
    <t>MIN BOOK</t>
  </si>
  <si>
    <t>CHQ NO.</t>
  </si>
  <si>
    <t>FROM WHOM RECEIVED</t>
  </si>
  <si>
    <t>PARTICULARS OF RECEIPT</t>
  </si>
  <si>
    <t>GENERAL</t>
  </si>
  <si>
    <t xml:space="preserve">CLERK'S </t>
  </si>
  <si>
    <t>PARKS, TREES</t>
  </si>
  <si>
    <t>GRANTS</t>
  </si>
  <si>
    <t>TOTAL RECEIPTS</t>
  </si>
  <si>
    <t>VAT</t>
  </si>
  <si>
    <t>ADMINISTRATION</t>
  </si>
  <si>
    <t>SALARY</t>
  </si>
  <si>
    <t>&amp; OPEN SPACES</t>
  </si>
  <si>
    <t>PAYMENTS</t>
  </si>
  <si>
    <t>TO WHOM PAID</t>
  </si>
  <si>
    <t>PARTICULARS OF PAYMENT</t>
  </si>
  <si>
    <t xml:space="preserve">PLAYGROUND </t>
  </si>
  <si>
    <t>PARISH</t>
  </si>
  <si>
    <t xml:space="preserve">TRAFFIC </t>
  </si>
  <si>
    <t>TOTAL PAYMENTS</t>
  </si>
  <si>
    <t>EQUIPMENT</t>
  </si>
  <si>
    <t>CONSERVATION</t>
  </si>
  <si>
    <t>OFFICE</t>
  </si>
  <si>
    <t xml:space="preserve">CALMING </t>
  </si>
  <si>
    <t>PLAN</t>
  </si>
  <si>
    <t>MEASURES</t>
  </si>
  <si>
    <t xml:space="preserve">CONTRACT </t>
  </si>
  <si>
    <t>GROUNDS</t>
  </si>
  <si>
    <t>PURCHASE &amp;</t>
  </si>
  <si>
    <t>&amp;</t>
  </si>
  <si>
    <t>(inc.Insurance,rent</t>
  </si>
  <si>
    <t>MAINTENANCE</t>
  </si>
  <si>
    <t>EMPTYING</t>
  </si>
  <si>
    <t>(not mowing)</t>
  </si>
  <si>
    <t>DONATIONS</t>
  </si>
  <si>
    <t>elections, allowances)</t>
  </si>
  <si>
    <t>Cherwell District Council</t>
  </si>
  <si>
    <t>BT</t>
  </si>
  <si>
    <t>DOG BIN</t>
  </si>
  <si>
    <t>S.137</t>
  </si>
  <si>
    <t>s.137</t>
  </si>
  <si>
    <t xml:space="preserve">&amp; </t>
  </si>
  <si>
    <t>unplanned</t>
  </si>
  <si>
    <t>April Precept Payment</t>
  </si>
  <si>
    <t xml:space="preserve"> Village Hall</t>
  </si>
  <si>
    <t>Hire</t>
  </si>
  <si>
    <t>Chair's</t>
  </si>
  <si>
    <t>Allowance</t>
  </si>
  <si>
    <t>FOR THE YEAR ENDING 31ST MARCH 2020</t>
  </si>
  <si>
    <t>096a/19</t>
  </si>
  <si>
    <t>R McNaught</t>
  </si>
  <si>
    <t>Printer Ink reimbursement</t>
  </si>
  <si>
    <t>DD</t>
  </si>
  <si>
    <t>April Bill</t>
  </si>
  <si>
    <t>CTRS Grant 19/20</t>
  </si>
  <si>
    <t>May Bill</t>
  </si>
  <si>
    <t>Credit Interest</t>
  </si>
  <si>
    <t>Interest earned 4 Mar - 2 Jun</t>
  </si>
  <si>
    <t>St Giles Churchyards</t>
  </si>
  <si>
    <t>Towards mowing costs</t>
  </si>
  <si>
    <t>June Bill</t>
  </si>
  <si>
    <t>125/19e</t>
  </si>
  <si>
    <t>Bletchingdon Village News</t>
  </si>
  <si>
    <t>Towards printing costs</t>
  </si>
  <si>
    <t>C Fraser</t>
  </si>
  <si>
    <t>Annual Audit</t>
  </si>
  <si>
    <t>Payroll - April, May &amp; June 2019</t>
  </si>
  <si>
    <t>Final Salary payment 1st April - 7th June 2019</t>
  </si>
  <si>
    <t>Rebecca McNaught Clerk</t>
  </si>
  <si>
    <t>Fiona Mason Clerk</t>
  </si>
  <si>
    <t>Salary 7th May - 30th June 2019</t>
  </si>
  <si>
    <t>Clerk's expenses</t>
  </si>
  <si>
    <t>Reimbursement for purchase of stamps</t>
  </si>
  <si>
    <t>Bletchingdon Village Hall</t>
  </si>
  <si>
    <t>Hire of hall for April, May &amp; June 2019</t>
  </si>
  <si>
    <t>023/17</t>
  </si>
  <si>
    <t>Green Scythe Limited</t>
  </si>
  <si>
    <t>Grass Cutting in May 2019</t>
  </si>
  <si>
    <t xml:space="preserve">Mileage Claim for attending New Clerk day course in Didcot - 46 miles at .45p per mile.  </t>
  </si>
  <si>
    <t>153b/19</t>
  </si>
  <si>
    <t>156/19</t>
  </si>
  <si>
    <t>159/19b</t>
  </si>
  <si>
    <t>JB Corrie and Co Limited</t>
  </si>
  <si>
    <t>Deposit for the Kick Wall</t>
  </si>
  <si>
    <t>Clean Slate</t>
  </si>
  <si>
    <t>Charity Donation</t>
  </si>
  <si>
    <t>237/18</t>
  </si>
  <si>
    <t>Grass Cutting in XX  2019</t>
  </si>
  <si>
    <t>Jake Williams Landscape &amp; Tree Services</t>
  </si>
  <si>
    <t>And minute 078/19 - Weed control and leaf clearing</t>
  </si>
  <si>
    <t xml:space="preserve">OALC </t>
  </si>
  <si>
    <t>Training Course - Roles and Responsiblities for the New Clerk or Councillor</t>
  </si>
  <si>
    <t>Came &amp; Co Insurance</t>
  </si>
  <si>
    <t>Annual Insurance Policy</t>
  </si>
  <si>
    <t>Grounds Maintenance</t>
  </si>
  <si>
    <t>120/19</t>
  </si>
  <si>
    <t>121/19</t>
  </si>
  <si>
    <t>119a/19</t>
  </si>
  <si>
    <t>July Bill</t>
  </si>
  <si>
    <t>Grass cutting in June 2019</t>
  </si>
  <si>
    <t>August Bill</t>
  </si>
  <si>
    <t>Duchy of Cornwall</t>
  </si>
  <si>
    <t>Refund of rent post sale of Slipe</t>
  </si>
  <si>
    <t>Reimbursement for purchase of office stationary (plastic wallets)</t>
  </si>
  <si>
    <t>Reimbursement for purchase of office stationary (envelopes)</t>
  </si>
  <si>
    <t>Playsafety Limited</t>
  </si>
  <si>
    <t>Annual Inspection of Recreation Ground</t>
  </si>
  <si>
    <t>Grass cutting in July 2019</t>
  </si>
  <si>
    <t>Final payment for Kick Wall</t>
  </si>
  <si>
    <t>197/19</t>
  </si>
  <si>
    <t>September Bill</t>
  </si>
  <si>
    <t>Clerks Salary - July, August and September 2019</t>
  </si>
  <si>
    <t>September Precept Payment</t>
  </si>
  <si>
    <t>Hire of hall for July, August &amp; September 2019</t>
  </si>
  <si>
    <t>Grass cutting in August 2019</t>
  </si>
  <si>
    <t>Reimbursement for purchase of Internet Security for Parish Council Laptop</t>
  </si>
  <si>
    <t>Payroll - July, August, September 2019</t>
  </si>
  <si>
    <t>Moore</t>
  </si>
  <si>
    <t>External Auditor fee for our 2019 Audit</t>
  </si>
  <si>
    <t>Fee for emptying dog bins April to September 2019</t>
  </si>
  <si>
    <t>218/19</t>
  </si>
  <si>
    <t>Navitas Design Limited</t>
  </si>
  <si>
    <t>1 year web hosting and domain name registration</t>
  </si>
  <si>
    <t>Sam Lane</t>
  </si>
  <si>
    <t>To top and mow the Slype</t>
  </si>
  <si>
    <t>Simmonds Signs</t>
  </si>
  <si>
    <t>The purchase of two programmable flashing, school crossing, 20 is plenty lights/signs</t>
  </si>
  <si>
    <t>Robelec Limited</t>
  </si>
  <si>
    <t>The cost to move, fit and install the new programmable, flashing, school crossing lights/signs</t>
  </si>
  <si>
    <t>240/19</t>
  </si>
  <si>
    <t>October Bill</t>
  </si>
  <si>
    <t>Mr P.G. Hatwell</t>
  </si>
  <si>
    <t>Rent for Village Green re Fair.</t>
  </si>
  <si>
    <t>November Bill</t>
  </si>
  <si>
    <t>Chairman's Allowance (Annual)</t>
  </si>
  <si>
    <t>Bank TF</t>
  </si>
  <si>
    <t>Grass Cutting in October 2019</t>
  </si>
  <si>
    <t>Mr A Saunders</t>
  </si>
  <si>
    <t>257/19</t>
  </si>
  <si>
    <t>SLCC</t>
  </si>
  <si>
    <t>Clerks Salary - October, November and December 2019</t>
  </si>
  <si>
    <t>Hire of hall for October, November and December 2019</t>
  </si>
  <si>
    <t>Interest earned 8 Jun - 6 Sep</t>
  </si>
  <si>
    <t>Interest earned 7 Sep - 6 Dec</t>
  </si>
  <si>
    <t>HMRC</t>
  </si>
  <si>
    <t>VAT Return for 2018/2019</t>
  </si>
  <si>
    <t>December Bill</t>
  </si>
  <si>
    <t xml:space="preserve">Mileage Claim for attending SLCC Branch Meeting November 2019 - 48 miles at .45p per mile.  </t>
  </si>
  <si>
    <t>022/20</t>
  </si>
  <si>
    <t>Payroll for October, November &amp; December 2019</t>
  </si>
  <si>
    <t>Membership renewal fee (Annual)</t>
  </si>
  <si>
    <t>Spray weeds on kerbside around Village and to clean &amp; repaint bush shelter on The Green.</t>
  </si>
  <si>
    <t>January 2020 Bill</t>
  </si>
  <si>
    <t>Oxfordshire CC</t>
  </si>
  <si>
    <t>Councillor Priority Funding</t>
  </si>
  <si>
    <t>Sports &amp; Social Club</t>
  </si>
  <si>
    <t>Annual Rent</t>
  </si>
  <si>
    <t>February 2020 Bill</t>
  </si>
  <si>
    <t>North Oxford Citizens Advice</t>
  </si>
  <si>
    <t xml:space="preserve">Donation </t>
  </si>
  <si>
    <t>023e/20</t>
  </si>
  <si>
    <t>Simmon Signs</t>
  </si>
  <si>
    <t>Refund for overpayment</t>
  </si>
  <si>
    <t>March 2020 Bil</t>
  </si>
  <si>
    <t>Hire of hall for January, February &amp; March 2020</t>
  </si>
  <si>
    <t>Clerks Salary - January, February &amp; March 2020</t>
  </si>
  <si>
    <t>Interest earned 9 Jan - 6 Mar</t>
  </si>
  <si>
    <t>Reimbursement for the purchase of office printer paper</t>
  </si>
  <si>
    <t>Payroll for January, February &amp; March 2020</t>
  </si>
  <si>
    <t>Dave Keane/Serenity</t>
  </si>
  <si>
    <t>074/20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</si>
</sst>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7FA8E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14" fontId="0" fillId="0" borderId="1" xfId="0" applyNumberFormat="1" applyBorder="1"/>
    <xf numFmtId="0" fontId="0" fillId="0" borderId="1" xfId="0" applyBorder="1"/>
    <xf numFmtId="2" fontId="0" fillId="0" borderId="1" xfId="0" applyNumberFormat="1" applyBorder="1"/>
    <xf numFmtId="0" fontId="1" fillId="0" borderId="1" xfId="0" applyFont="1" applyBorder="1"/>
    <xf numFmtId="164" fontId="0" fillId="0" borderId="1" xfId="0" applyNumberFormat="1" applyBorder="1"/>
    <xf numFmtId="164" fontId="2" fillId="0" borderId="1" xfId="0" applyNumberFormat="1" applyFont="1" applyBorder="1"/>
    <xf numFmtId="2" fontId="0" fillId="0" borderId="0" xfId="0" applyNumberFormat="1"/>
    <xf numFmtId="2" fontId="0" fillId="0" borderId="1" xfId="0" quotePrefix="1" applyNumberFormat="1" applyBorder="1"/>
    <xf numFmtId="164" fontId="0" fillId="2" borderId="1" xfId="0" applyNumberFormat="1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/>
    <xf numFmtId="14" fontId="0" fillId="3" borderId="4" xfId="0" applyNumberFormat="1" applyFill="1" applyBorder="1"/>
    <xf numFmtId="0" fontId="1" fillId="3" borderId="4" xfId="0" applyFont="1" applyFill="1" applyBorder="1"/>
    <xf numFmtId="0" fontId="0" fillId="3" borderId="4" xfId="0" applyFill="1" applyBorder="1"/>
    <xf numFmtId="2" fontId="0" fillId="3" borderId="4" xfId="0" applyNumberFormat="1" applyFill="1" applyBorder="1"/>
    <xf numFmtId="2" fontId="2" fillId="3" borderId="4" xfId="0" applyNumberFormat="1" applyFont="1" applyFill="1" applyBorder="1" applyAlignment="1">
      <alignment horizontal="center"/>
    </xf>
    <xf numFmtId="14" fontId="0" fillId="0" borderId="4" xfId="0" applyNumberFormat="1" applyBorder="1"/>
    <xf numFmtId="0" fontId="1" fillId="0" borderId="4" xfId="0" applyFont="1" applyBorder="1"/>
    <xf numFmtId="0" fontId="0" fillId="0" borderId="4" xfId="0" applyBorder="1"/>
    <xf numFmtId="2" fontId="0" fillId="0" borderId="4" xfId="0" applyNumberFormat="1" applyBorder="1"/>
    <xf numFmtId="0" fontId="2" fillId="3" borderId="8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1" xfId="0" applyFont="1" applyFill="1" applyBorder="1"/>
    <xf numFmtId="14" fontId="0" fillId="3" borderId="2" xfId="0" applyNumberFormat="1" applyFill="1" applyBorder="1"/>
    <xf numFmtId="0" fontId="0" fillId="3" borderId="6" xfId="0" applyFill="1" applyBorder="1"/>
    <xf numFmtId="2" fontId="0" fillId="3" borderId="1" xfId="0" applyNumberFormat="1" applyFill="1" applyBorder="1"/>
    <xf numFmtId="14" fontId="0" fillId="3" borderId="3" xfId="0" applyNumberFormat="1" applyFill="1" applyBorder="1"/>
    <xf numFmtId="0" fontId="2" fillId="4" borderId="8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2" fontId="0" fillId="4" borderId="2" xfId="0" applyNumberForma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2" fontId="0" fillId="6" borderId="4" xfId="0" applyNumberFormat="1" applyFill="1" applyBorder="1"/>
    <xf numFmtId="0" fontId="2" fillId="7" borderId="5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2" fontId="2" fillId="7" borderId="4" xfId="0" applyNumberFormat="1" applyFont="1" applyFill="1" applyBorder="1" applyAlignment="1">
      <alignment horizontal="center"/>
    </xf>
    <xf numFmtId="2" fontId="2" fillId="5" borderId="4" xfId="0" applyNumberFormat="1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2" fontId="0" fillId="8" borderId="4" xfId="0" applyNumberForma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2" fontId="0" fillId="9" borderId="4" xfId="0" applyNumberFormat="1" applyFill="1" applyBorder="1"/>
    <xf numFmtId="0" fontId="2" fillId="10" borderId="5" xfId="0" applyFont="1" applyFill="1" applyBorder="1" applyAlignment="1">
      <alignment horizontal="center"/>
    </xf>
    <xf numFmtId="0" fontId="2" fillId="10" borderId="6" xfId="0" applyFont="1" applyFill="1" applyBorder="1" applyAlignment="1">
      <alignment horizontal="center"/>
    </xf>
    <xf numFmtId="2" fontId="2" fillId="10" borderId="4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164" fontId="4" fillId="2" borderId="1" xfId="0" applyNumberFormat="1" applyFont="1" applyFill="1" applyBorder="1"/>
    <xf numFmtId="14" fontId="1" fillId="0" borderId="1" xfId="0" applyNumberFormat="1" applyFont="1" applyBorder="1"/>
    <xf numFmtId="0" fontId="2" fillId="3" borderId="0" xfId="0" applyFont="1" applyFill="1" applyBorder="1"/>
    <xf numFmtId="0" fontId="0" fillId="3" borderId="3" xfId="0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7FA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tabSelected="1" topLeftCell="I3" workbookViewId="0">
      <selection activeCell="O11" sqref="O11"/>
    </sheetView>
  </sheetViews>
  <sheetFormatPr defaultRowHeight="15" x14ac:dyDescent="0.25"/>
  <cols>
    <col min="1" max="1" width="10.7109375" bestFit="1" customWidth="1"/>
    <col min="2" max="2" width="10.28515625" bestFit="1" customWidth="1"/>
    <col min="4" max="4" width="22.28515625" bestFit="1" customWidth="1"/>
    <col min="5" max="5" width="30.7109375" bestFit="1" customWidth="1"/>
    <col min="6" max="6" width="21" bestFit="1" customWidth="1"/>
    <col min="8" max="8" width="15" bestFit="1" customWidth="1"/>
    <col min="9" max="9" width="15.7109375" bestFit="1" customWidth="1"/>
    <col min="10" max="10" width="15.140625" bestFit="1" customWidth="1"/>
    <col min="11" max="11" width="5.5703125" bestFit="1" customWidth="1"/>
    <col min="12" max="16" width="23.7109375" customWidth="1"/>
    <col min="17" max="17" width="15.140625" bestFit="1" customWidth="1"/>
  </cols>
  <sheetData>
    <row r="1" spans="1:18" ht="26.25" x14ac:dyDescent="0.4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8" x14ac:dyDescent="0.25">
      <c r="A2" s="62" t="s">
        <v>50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24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32" t="s">
        <v>6</v>
      </c>
      <c r="G4" s="38" t="s">
        <v>7</v>
      </c>
      <c r="H4" s="42" t="s">
        <v>28</v>
      </c>
      <c r="I4" s="36" t="s">
        <v>40</v>
      </c>
      <c r="J4" s="46" t="s">
        <v>8</v>
      </c>
      <c r="K4" s="49"/>
      <c r="L4" s="52" t="s">
        <v>9</v>
      </c>
      <c r="M4" s="11" t="s">
        <v>18</v>
      </c>
      <c r="N4" s="11" t="s">
        <v>19</v>
      </c>
      <c r="O4" s="11" t="s">
        <v>19</v>
      </c>
      <c r="P4" s="11" t="s">
        <v>20</v>
      </c>
      <c r="Q4" s="25" t="s">
        <v>10</v>
      </c>
      <c r="R4" s="25" t="s">
        <v>11</v>
      </c>
    </row>
    <row r="5" spans="1:18" x14ac:dyDescent="0.25">
      <c r="A5" s="26"/>
      <c r="B5" s="12"/>
      <c r="C5" s="12"/>
      <c r="D5" s="12"/>
      <c r="E5" s="12"/>
      <c r="F5" s="33" t="s">
        <v>12</v>
      </c>
      <c r="G5" s="39" t="s">
        <v>13</v>
      </c>
      <c r="H5" s="43" t="s">
        <v>29</v>
      </c>
      <c r="I5" s="37" t="s">
        <v>30</v>
      </c>
      <c r="J5" s="47" t="s">
        <v>14</v>
      </c>
      <c r="K5" s="50" t="s">
        <v>41</v>
      </c>
      <c r="L5" s="53" t="s">
        <v>31</v>
      </c>
      <c r="M5" s="13" t="s">
        <v>22</v>
      </c>
      <c r="N5" s="13" t="s">
        <v>23</v>
      </c>
      <c r="O5" s="13" t="s">
        <v>24</v>
      </c>
      <c r="P5" s="13" t="s">
        <v>25</v>
      </c>
      <c r="Q5" s="27"/>
      <c r="R5" s="27"/>
    </row>
    <row r="6" spans="1:18" x14ac:dyDescent="0.25">
      <c r="A6" s="28"/>
      <c r="B6" s="29"/>
      <c r="C6" s="29"/>
      <c r="D6" s="29"/>
      <c r="E6" s="29"/>
      <c r="F6" s="34" t="s">
        <v>32</v>
      </c>
      <c r="G6" s="40"/>
      <c r="H6" s="43" t="s">
        <v>33</v>
      </c>
      <c r="I6" s="37" t="s">
        <v>34</v>
      </c>
      <c r="J6" s="47" t="s">
        <v>35</v>
      </c>
      <c r="K6" s="50"/>
      <c r="L6" s="53" t="s">
        <v>36</v>
      </c>
      <c r="M6" s="13"/>
      <c r="N6" s="13" t="s">
        <v>26</v>
      </c>
      <c r="O6" s="13"/>
      <c r="P6" s="13" t="s">
        <v>27</v>
      </c>
      <c r="Q6" s="30"/>
      <c r="R6" s="30"/>
    </row>
    <row r="7" spans="1:18" x14ac:dyDescent="0.25">
      <c r="A7" s="31"/>
      <c r="B7" s="17"/>
      <c r="C7" s="17"/>
      <c r="D7" s="17"/>
      <c r="E7" s="17"/>
      <c r="F7" s="35" t="s">
        <v>37</v>
      </c>
      <c r="G7" s="41"/>
      <c r="H7" s="44"/>
      <c r="I7" s="45"/>
      <c r="J7" s="48"/>
      <c r="K7" s="51"/>
      <c r="L7" s="54"/>
      <c r="M7" s="18"/>
      <c r="N7" s="19"/>
      <c r="O7" s="19"/>
      <c r="P7" s="19"/>
      <c r="Q7" s="30"/>
      <c r="R7" s="30"/>
    </row>
    <row r="8" spans="1:18" x14ac:dyDescent="0.25">
      <c r="A8" s="20">
        <v>43565</v>
      </c>
      <c r="B8" s="22"/>
      <c r="C8" s="22"/>
      <c r="D8" s="22" t="s">
        <v>38</v>
      </c>
      <c r="E8" s="22" t="s">
        <v>45</v>
      </c>
      <c r="F8" s="4">
        <v>2210</v>
      </c>
      <c r="G8" s="4">
        <v>2500</v>
      </c>
      <c r="H8" s="4">
        <v>3000</v>
      </c>
      <c r="I8" s="4">
        <v>1000</v>
      </c>
      <c r="J8" s="4">
        <v>2000</v>
      </c>
      <c r="K8" s="4"/>
      <c r="L8" s="4"/>
      <c r="M8" s="4"/>
      <c r="N8" s="4"/>
      <c r="O8" s="4"/>
      <c r="P8" s="4"/>
      <c r="Q8" s="4">
        <v>10710</v>
      </c>
      <c r="R8" s="4">
        <v>0</v>
      </c>
    </row>
    <row r="9" spans="1:18" x14ac:dyDescent="0.25">
      <c r="A9" s="20">
        <v>43579</v>
      </c>
      <c r="B9" s="22"/>
      <c r="C9" s="22"/>
      <c r="D9" s="22" t="s">
        <v>38</v>
      </c>
      <c r="E9" s="22" t="s">
        <v>56</v>
      </c>
      <c r="F9" s="4"/>
      <c r="G9" s="4"/>
      <c r="H9" s="4">
        <v>1031.3399999999999</v>
      </c>
      <c r="I9" s="4"/>
      <c r="J9" s="4"/>
      <c r="K9" s="4"/>
      <c r="L9" s="4"/>
      <c r="M9" s="4"/>
      <c r="N9" s="4"/>
      <c r="O9" s="4"/>
      <c r="P9" s="4"/>
      <c r="Q9" s="4">
        <v>1031.3399999999999</v>
      </c>
      <c r="R9" s="4">
        <v>0</v>
      </c>
    </row>
    <row r="10" spans="1:18" x14ac:dyDescent="0.25">
      <c r="A10" s="2">
        <v>43619</v>
      </c>
      <c r="B10" s="5"/>
      <c r="C10" s="3"/>
      <c r="D10" s="3" t="s">
        <v>58</v>
      </c>
      <c r="E10" s="3" t="s">
        <v>59</v>
      </c>
      <c r="F10" s="4">
        <v>5.52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>
        <v>5.52</v>
      </c>
      <c r="R10" s="4">
        <v>0</v>
      </c>
    </row>
    <row r="11" spans="1:18" x14ac:dyDescent="0.25">
      <c r="A11" s="2">
        <v>43700</v>
      </c>
      <c r="B11" s="5"/>
      <c r="C11" s="3"/>
      <c r="D11" s="3" t="s">
        <v>103</v>
      </c>
      <c r="E11" s="3" t="s">
        <v>104</v>
      </c>
      <c r="F11" s="4"/>
      <c r="G11" s="4"/>
      <c r="H11" s="4"/>
      <c r="I11" s="4"/>
      <c r="J11" s="4"/>
      <c r="K11" s="4"/>
      <c r="L11" s="4"/>
      <c r="M11" s="4"/>
      <c r="N11" s="4"/>
      <c r="O11" s="4">
        <v>25.46</v>
      </c>
      <c r="P11" s="4"/>
      <c r="Q11" s="4">
        <v>25.46</v>
      </c>
      <c r="R11" s="4">
        <v>0</v>
      </c>
    </row>
    <row r="12" spans="1:18" x14ac:dyDescent="0.25">
      <c r="A12" s="2">
        <v>43714</v>
      </c>
      <c r="B12" s="3"/>
      <c r="C12" s="3"/>
      <c r="D12" s="3" t="s">
        <v>38</v>
      </c>
      <c r="E12" s="3" t="s">
        <v>114</v>
      </c>
      <c r="F12" s="4">
        <v>2210</v>
      </c>
      <c r="G12" s="4">
        <v>2500</v>
      </c>
      <c r="H12" s="4">
        <v>3000</v>
      </c>
      <c r="I12" s="4">
        <v>1000</v>
      </c>
      <c r="J12" s="4">
        <v>2000</v>
      </c>
      <c r="K12" s="4"/>
      <c r="L12" s="4"/>
      <c r="M12" s="4"/>
      <c r="N12" s="4"/>
      <c r="O12" s="4"/>
      <c r="P12" s="4"/>
      <c r="Q12" s="4">
        <v>10710</v>
      </c>
      <c r="R12" s="4">
        <v>0</v>
      </c>
    </row>
    <row r="13" spans="1:18" x14ac:dyDescent="0.25">
      <c r="A13" s="2">
        <v>43710</v>
      </c>
      <c r="B13" s="3"/>
      <c r="C13" s="3"/>
      <c r="D13" s="3" t="s">
        <v>58</v>
      </c>
      <c r="E13" s="3" t="s">
        <v>144</v>
      </c>
      <c r="F13" s="4">
        <v>5.52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>
        <v>5.52</v>
      </c>
      <c r="R13" s="4">
        <v>0</v>
      </c>
    </row>
    <row r="14" spans="1:18" x14ac:dyDescent="0.25">
      <c r="A14" s="2">
        <v>43747</v>
      </c>
      <c r="B14" s="3"/>
      <c r="C14" s="3"/>
      <c r="D14" s="3" t="s">
        <v>133</v>
      </c>
      <c r="E14" s="3" t="s">
        <v>134</v>
      </c>
      <c r="F14" s="9">
        <v>150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>
        <v>150</v>
      </c>
      <c r="R14" s="4">
        <v>0</v>
      </c>
    </row>
    <row r="15" spans="1:18" x14ac:dyDescent="0.25">
      <c r="A15" s="2">
        <v>43801</v>
      </c>
      <c r="B15" s="3"/>
      <c r="C15" s="3"/>
      <c r="D15" s="3" t="s">
        <v>58</v>
      </c>
      <c r="E15" s="3" t="s">
        <v>145</v>
      </c>
      <c r="F15" s="4">
        <v>5.52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>
        <v>5.52</v>
      </c>
      <c r="R15" s="4">
        <v>0</v>
      </c>
    </row>
    <row r="16" spans="1:18" x14ac:dyDescent="0.25">
      <c r="A16" s="2">
        <v>43817</v>
      </c>
      <c r="B16" s="3"/>
      <c r="C16" s="3"/>
      <c r="D16" s="3" t="s">
        <v>146</v>
      </c>
      <c r="E16" s="3" t="s">
        <v>147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>
        <v>1537.6</v>
      </c>
      <c r="R16" s="4">
        <v>0</v>
      </c>
    </row>
    <row r="17" spans="1:18" x14ac:dyDescent="0.25">
      <c r="A17" s="2">
        <v>43846</v>
      </c>
      <c r="B17" s="3"/>
      <c r="C17" s="3"/>
      <c r="D17" s="3" t="s">
        <v>155</v>
      </c>
      <c r="E17" s="3" t="s">
        <v>156</v>
      </c>
      <c r="F17" s="4"/>
      <c r="G17" s="4"/>
      <c r="H17" s="4"/>
      <c r="I17" s="4"/>
      <c r="J17" s="9"/>
      <c r="K17" s="4"/>
      <c r="L17" s="4"/>
      <c r="M17" s="4"/>
      <c r="N17" s="4"/>
      <c r="O17" s="4"/>
      <c r="P17" s="4">
        <v>3853.45</v>
      </c>
      <c r="Q17" s="4">
        <v>3853.45</v>
      </c>
      <c r="R17" s="4">
        <v>0</v>
      </c>
    </row>
    <row r="18" spans="1:18" x14ac:dyDescent="0.25">
      <c r="A18" s="2">
        <v>43850</v>
      </c>
      <c r="B18" s="3"/>
      <c r="C18" s="3"/>
      <c r="D18" s="3" t="s">
        <v>157</v>
      </c>
      <c r="E18" s="3" t="s">
        <v>158</v>
      </c>
      <c r="F18" s="4">
        <v>1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>
        <v>1</v>
      </c>
      <c r="R18" s="4">
        <v>0</v>
      </c>
    </row>
    <row r="19" spans="1:18" x14ac:dyDescent="0.25">
      <c r="A19" s="2">
        <v>43867</v>
      </c>
      <c r="B19" s="3"/>
      <c r="C19" s="3"/>
      <c r="D19" s="3" t="s">
        <v>163</v>
      </c>
      <c r="E19" s="3" t="s">
        <v>164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>
        <v>67.5</v>
      </c>
      <c r="Q19" s="4">
        <v>81</v>
      </c>
      <c r="R19" s="4">
        <v>13.5</v>
      </c>
    </row>
    <row r="20" spans="1:18" x14ac:dyDescent="0.25">
      <c r="A20" s="2">
        <v>43892</v>
      </c>
      <c r="B20" s="3"/>
      <c r="C20" s="3"/>
      <c r="D20" s="3" t="s">
        <v>58</v>
      </c>
      <c r="E20" s="3" t="s">
        <v>168</v>
      </c>
      <c r="F20" s="4">
        <v>9.26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>
        <v>9.26</v>
      </c>
      <c r="R20" s="4"/>
    </row>
    <row r="21" spans="1:18" x14ac:dyDescent="0.25">
      <c r="A21" s="3"/>
      <c r="B21" s="3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5">
      <c r="A22" s="3"/>
      <c r="B22" s="3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5">
      <c r="A23" s="3"/>
      <c r="B23" s="3"/>
      <c r="C23" s="3"/>
      <c r="D23" s="3"/>
      <c r="E23" s="3"/>
      <c r="F23" s="6">
        <f>SUM(F6:F22)</f>
        <v>4596.8200000000015</v>
      </c>
      <c r="G23" s="6">
        <f t="shared" ref="G23:P23" si="0">SUM(G6:G22)</f>
        <v>5000</v>
      </c>
      <c r="H23" s="6">
        <f t="shared" si="0"/>
        <v>7031.34</v>
      </c>
      <c r="I23" s="6">
        <f t="shared" si="0"/>
        <v>2000</v>
      </c>
      <c r="J23" s="6">
        <f t="shared" si="0"/>
        <v>4000</v>
      </c>
      <c r="K23" s="6">
        <f t="shared" si="0"/>
        <v>0</v>
      </c>
      <c r="L23" s="6">
        <f t="shared" si="0"/>
        <v>0</v>
      </c>
      <c r="M23" s="6">
        <f t="shared" si="0"/>
        <v>0</v>
      </c>
      <c r="N23" s="6">
        <f t="shared" si="0"/>
        <v>0</v>
      </c>
      <c r="O23" s="6">
        <f t="shared" si="0"/>
        <v>25.46</v>
      </c>
      <c r="P23" s="6">
        <f t="shared" si="0"/>
        <v>3920.95</v>
      </c>
      <c r="Q23" s="7">
        <f>SUM(Q8:Q22)</f>
        <v>28125.67</v>
      </c>
      <c r="R23" s="6">
        <f>SUM(R8:R22)</f>
        <v>13.5</v>
      </c>
    </row>
    <row r="24" spans="1:18" x14ac:dyDescent="0.25"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x14ac:dyDescent="0.25">
      <c r="D25" s="55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x14ac:dyDescent="0.25"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x14ac:dyDescent="0.25"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x14ac:dyDescent="0.25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 x14ac:dyDescent="0.25"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x14ac:dyDescent="0.25"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 x14ac:dyDescent="0.25"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x14ac:dyDescent="0.25"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6:18" x14ac:dyDescent="0.25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</sheetData>
  <mergeCells count="2">
    <mergeCell ref="A1:R1"/>
    <mergeCell ref="A2:R2"/>
  </mergeCells>
  <pageMargins left="0.7" right="0.7" top="0.75" bottom="0.75" header="0.3" footer="0.3"/>
  <pageSetup paperSize="8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"/>
  <sheetViews>
    <sheetView topLeftCell="A4" workbookViewId="0">
      <pane xSplit="19245" ySplit="1500" topLeftCell="W55" activePane="bottomLeft"/>
      <selection activeCell="E10" sqref="E10"/>
      <selection pane="topRight" activeCell="E1" sqref="E1"/>
      <selection pane="bottomLeft" activeCell="B69" sqref="B69"/>
      <selection pane="bottomRight" activeCell="E12" sqref="E12"/>
    </sheetView>
  </sheetViews>
  <sheetFormatPr defaultRowHeight="15" x14ac:dyDescent="0.25"/>
  <cols>
    <col min="1" max="1" width="12.28515625" bestFit="1" customWidth="1"/>
    <col min="2" max="2" width="10.7109375" bestFit="1" customWidth="1"/>
    <col min="3" max="3" width="15.42578125" bestFit="1" customWidth="1"/>
    <col min="4" max="4" width="38.28515625" customWidth="1"/>
    <col min="5" max="5" width="87.5703125" customWidth="1"/>
    <col min="6" max="6" width="14.140625" customWidth="1"/>
    <col min="7" max="7" width="21" bestFit="1" customWidth="1"/>
    <col min="8" max="8" width="9.5703125" customWidth="1"/>
    <col min="9" max="9" width="9.140625" bestFit="1" customWidth="1"/>
    <col min="10" max="10" width="14.42578125" bestFit="1" customWidth="1"/>
    <col min="11" max="11" width="12.42578125" bestFit="1" customWidth="1"/>
    <col min="12" max="12" width="15" bestFit="1" customWidth="1"/>
    <col min="13" max="13" width="10.5703125" bestFit="1" customWidth="1"/>
    <col min="14" max="14" width="11.85546875" bestFit="1" customWidth="1"/>
    <col min="15" max="15" width="14.140625" bestFit="1" customWidth="1"/>
    <col min="16" max="16" width="15.28515625" bestFit="1" customWidth="1"/>
    <col min="17" max="17" width="7.42578125" bestFit="1" customWidth="1"/>
    <col min="18" max="18" width="10.7109375" bestFit="1" customWidth="1"/>
    <col min="19" max="19" width="17" bestFit="1" customWidth="1"/>
    <col min="20" max="20" width="11" bestFit="1" customWidth="1"/>
  </cols>
  <sheetData>
    <row r="1" spans="1:20" ht="26.25" x14ac:dyDescent="0.4">
      <c r="A1" s="61" t="s">
        <v>15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pans="1:20" x14ac:dyDescent="0.25">
      <c r="A2" s="62" t="s">
        <v>50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</row>
    <row r="3" spans="1: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11" t="s">
        <v>1</v>
      </c>
      <c r="B4" s="11" t="s">
        <v>2</v>
      </c>
      <c r="C4" s="11" t="s">
        <v>3</v>
      </c>
      <c r="D4" s="11" t="s">
        <v>16</v>
      </c>
      <c r="E4" s="11" t="s">
        <v>17</v>
      </c>
      <c r="F4" s="24" t="s">
        <v>46</v>
      </c>
      <c r="G4" s="32" t="s">
        <v>6</v>
      </c>
      <c r="H4" s="32" t="s">
        <v>48</v>
      </c>
      <c r="I4" s="38" t="s">
        <v>7</v>
      </c>
      <c r="J4" s="42" t="s">
        <v>28</v>
      </c>
      <c r="K4" s="36" t="s">
        <v>40</v>
      </c>
      <c r="L4" s="46" t="s">
        <v>8</v>
      </c>
      <c r="M4" s="49"/>
      <c r="N4" s="52" t="s">
        <v>9</v>
      </c>
      <c r="O4" s="11" t="s">
        <v>18</v>
      </c>
      <c r="P4" s="11" t="s">
        <v>19</v>
      </c>
      <c r="Q4" s="11" t="s">
        <v>19</v>
      </c>
      <c r="R4" s="11" t="s">
        <v>20</v>
      </c>
      <c r="S4" s="11" t="s">
        <v>21</v>
      </c>
      <c r="T4" s="11" t="s">
        <v>11</v>
      </c>
    </row>
    <row r="5" spans="1:20" x14ac:dyDescent="0.25">
      <c r="A5" s="12"/>
      <c r="B5" s="12"/>
      <c r="C5" s="12"/>
      <c r="D5" s="12"/>
      <c r="E5" s="12"/>
      <c r="F5" s="60" t="s">
        <v>47</v>
      </c>
      <c r="G5" s="33" t="s">
        <v>12</v>
      </c>
      <c r="H5" s="33" t="s">
        <v>49</v>
      </c>
      <c r="I5" s="39" t="s">
        <v>13</v>
      </c>
      <c r="J5" s="43" t="s">
        <v>29</v>
      </c>
      <c r="K5" s="37" t="s">
        <v>30</v>
      </c>
      <c r="L5" s="47" t="s">
        <v>14</v>
      </c>
      <c r="M5" s="50" t="s">
        <v>42</v>
      </c>
      <c r="N5" s="53" t="s">
        <v>31</v>
      </c>
      <c r="O5" s="13" t="s">
        <v>22</v>
      </c>
      <c r="P5" s="13" t="s">
        <v>23</v>
      </c>
      <c r="Q5" s="13" t="s">
        <v>24</v>
      </c>
      <c r="R5" s="13" t="s">
        <v>25</v>
      </c>
      <c r="S5" s="12"/>
      <c r="T5" s="12"/>
    </row>
    <row r="6" spans="1:20" x14ac:dyDescent="0.25">
      <c r="A6" s="12"/>
      <c r="B6" s="12"/>
      <c r="C6" s="12"/>
      <c r="D6" s="12"/>
      <c r="E6" s="14"/>
      <c r="F6" s="58"/>
      <c r="G6" s="34" t="s">
        <v>32</v>
      </c>
      <c r="H6" s="34"/>
      <c r="I6" s="40"/>
      <c r="J6" s="43" t="s">
        <v>33</v>
      </c>
      <c r="K6" s="37" t="s">
        <v>34</v>
      </c>
      <c r="L6" s="47" t="s">
        <v>35</v>
      </c>
      <c r="M6" s="50" t="s">
        <v>43</v>
      </c>
      <c r="N6" s="53" t="s">
        <v>36</v>
      </c>
      <c r="O6" s="13"/>
      <c r="P6" s="13" t="s">
        <v>26</v>
      </c>
      <c r="Q6" s="13"/>
      <c r="R6" s="13" t="s">
        <v>27</v>
      </c>
      <c r="S6" s="12"/>
      <c r="T6" s="12"/>
    </row>
    <row r="7" spans="1:20" x14ac:dyDescent="0.25">
      <c r="A7" s="15"/>
      <c r="B7" s="16"/>
      <c r="C7" s="17"/>
      <c r="D7" s="17"/>
      <c r="E7" s="17"/>
      <c r="F7" s="59"/>
      <c r="G7" s="35" t="s">
        <v>37</v>
      </c>
      <c r="H7" s="35"/>
      <c r="I7" s="41"/>
      <c r="J7" s="44"/>
      <c r="K7" s="45"/>
      <c r="L7" s="48"/>
      <c r="M7" s="51" t="s">
        <v>44</v>
      </c>
      <c r="N7" s="54"/>
      <c r="O7" s="18"/>
      <c r="P7" s="19"/>
      <c r="Q7" s="19"/>
      <c r="R7" s="19"/>
      <c r="S7" s="18"/>
      <c r="T7" s="18"/>
    </row>
    <row r="8" spans="1:20" x14ac:dyDescent="0.25">
      <c r="A8" s="20">
        <v>43580</v>
      </c>
      <c r="B8" s="21" t="s">
        <v>51</v>
      </c>
      <c r="C8" s="22">
        <v>101578</v>
      </c>
      <c r="D8" s="22" t="s">
        <v>52</v>
      </c>
      <c r="E8" s="22" t="s">
        <v>53</v>
      </c>
      <c r="F8" s="22"/>
      <c r="G8" s="23">
        <v>29.16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>
        <v>34.99</v>
      </c>
      <c r="T8" s="23">
        <v>5.83</v>
      </c>
    </row>
    <row r="9" spans="1:20" x14ac:dyDescent="0.25">
      <c r="A9" s="2">
        <v>43579</v>
      </c>
      <c r="B9" s="5" t="s">
        <v>51</v>
      </c>
      <c r="C9" s="3" t="s">
        <v>54</v>
      </c>
      <c r="D9" s="3" t="s">
        <v>39</v>
      </c>
      <c r="E9" s="3" t="s">
        <v>55</v>
      </c>
      <c r="F9" s="3"/>
      <c r="G9" s="4">
        <v>27.18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23">
        <v>32.619999999999997</v>
      </c>
      <c r="T9" s="4">
        <v>5.44</v>
      </c>
    </row>
    <row r="10" spans="1:20" x14ac:dyDescent="0.25">
      <c r="A10" s="2">
        <v>43608</v>
      </c>
      <c r="B10" s="5" t="s">
        <v>88</v>
      </c>
      <c r="C10" s="3">
        <v>101579</v>
      </c>
      <c r="D10" s="3" t="s">
        <v>78</v>
      </c>
      <c r="E10" s="3" t="s">
        <v>89</v>
      </c>
      <c r="F10" s="3"/>
      <c r="G10" s="4"/>
      <c r="H10" s="4"/>
      <c r="I10" s="4"/>
      <c r="J10" s="4">
        <v>464</v>
      </c>
      <c r="K10" s="4"/>
      <c r="L10" s="4"/>
      <c r="M10" s="4"/>
      <c r="N10" s="4"/>
      <c r="O10" s="4"/>
      <c r="P10" s="4"/>
      <c r="Q10" s="4"/>
      <c r="R10" s="4"/>
      <c r="S10" s="23">
        <f t="shared" ref="S10:S14" si="0">SUM(F10:R10)+T10</f>
        <v>556.79999999999995</v>
      </c>
      <c r="T10" s="4">
        <v>92.8</v>
      </c>
    </row>
    <row r="11" spans="1:20" x14ac:dyDescent="0.25">
      <c r="A11" s="2">
        <v>43608</v>
      </c>
      <c r="B11" s="5" t="s">
        <v>88</v>
      </c>
      <c r="C11" s="3">
        <v>101580</v>
      </c>
      <c r="D11" s="3" t="s">
        <v>90</v>
      </c>
      <c r="E11" s="3" t="s">
        <v>91</v>
      </c>
      <c r="F11" s="3"/>
      <c r="G11" s="4"/>
      <c r="H11" s="4"/>
      <c r="I11" s="4"/>
      <c r="J11" s="4">
        <v>55</v>
      </c>
      <c r="K11" s="4"/>
      <c r="L11" s="4"/>
      <c r="M11" s="4"/>
      <c r="N11" s="4"/>
      <c r="O11" s="4"/>
      <c r="P11" s="4"/>
      <c r="Q11" s="4"/>
      <c r="R11" s="4"/>
      <c r="S11" s="23">
        <f t="shared" si="0"/>
        <v>55</v>
      </c>
      <c r="T11" s="4">
        <v>0</v>
      </c>
    </row>
    <row r="12" spans="1:20" x14ac:dyDescent="0.25">
      <c r="A12" s="2">
        <v>43608</v>
      </c>
      <c r="B12" s="5" t="s">
        <v>97</v>
      </c>
      <c r="C12" s="3">
        <v>101581</v>
      </c>
      <c r="D12" s="3" t="s">
        <v>92</v>
      </c>
      <c r="E12" s="3" t="s">
        <v>93</v>
      </c>
      <c r="F12" s="3"/>
      <c r="G12" s="4">
        <v>170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23">
        <f t="shared" si="0"/>
        <v>204</v>
      </c>
      <c r="T12" s="4">
        <v>34</v>
      </c>
    </row>
    <row r="13" spans="1:20" x14ac:dyDescent="0.25">
      <c r="A13" s="2">
        <v>43608</v>
      </c>
      <c r="B13" s="5" t="s">
        <v>98</v>
      </c>
      <c r="C13" s="3">
        <v>101582</v>
      </c>
      <c r="D13" s="3" t="s">
        <v>94</v>
      </c>
      <c r="E13" s="3" t="s">
        <v>95</v>
      </c>
      <c r="F13" s="3"/>
      <c r="G13" s="4">
        <v>662.03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23">
        <f t="shared" si="0"/>
        <v>662.03</v>
      </c>
      <c r="T13" s="4">
        <v>0</v>
      </c>
    </row>
    <row r="14" spans="1:20" x14ac:dyDescent="0.25">
      <c r="A14" s="2">
        <v>43608</v>
      </c>
      <c r="B14" s="5" t="s">
        <v>99</v>
      </c>
      <c r="C14" s="3">
        <v>101583</v>
      </c>
      <c r="D14" s="3" t="s">
        <v>171</v>
      </c>
      <c r="E14" s="3" t="s">
        <v>96</v>
      </c>
      <c r="F14" s="3"/>
      <c r="G14" s="4"/>
      <c r="H14" s="4"/>
      <c r="I14" s="4"/>
      <c r="J14" s="4">
        <v>120</v>
      </c>
      <c r="K14" s="4"/>
      <c r="L14" s="4"/>
      <c r="M14" s="4"/>
      <c r="N14" s="4"/>
      <c r="O14" s="4"/>
      <c r="P14" s="4"/>
      <c r="Q14" s="4"/>
      <c r="R14" s="4"/>
      <c r="S14" s="23">
        <f t="shared" si="0"/>
        <v>120</v>
      </c>
      <c r="T14" s="4">
        <v>0</v>
      </c>
    </row>
    <row r="15" spans="1:20" x14ac:dyDescent="0.25">
      <c r="A15" s="2">
        <v>43609</v>
      </c>
      <c r="B15" s="5" t="s">
        <v>51</v>
      </c>
      <c r="C15" s="3" t="s">
        <v>54</v>
      </c>
      <c r="D15" s="3" t="s">
        <v>39</v>
      </c>
      <c r="E15" s="3" t="s">
        <v>57</v>
      </c>
      <c r="F15" s="3"/>
      <c r="G15" s="4">
        <v>25.98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23">
        <v>31.18</v>
      </c>
      <c r="T15" s="4">
        <v>5.2</v>
      </c>
    </row>
    <row r="16" spans="1:20" x14ac:dyDescent="0.25">
      <c r="A16" s="2">
        <v>43640</v>
      </c>
      <c r="B16" s="5" t="s">
        <v>51</v>
      </c>
      <c r="C16" s="3" t="s">
        <v>54</v>
      </c>
      <c r="D16" s="3" t="s">
        <v>39</v>
      </c>
      <c r="E16" s="3" t="s">
        <v>62</v>
      </c>
      <c r="F16" s="3"/>
      <c r="G16" s="4">
        <v>25.6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23">
        <f t="shared" ref="S16:S74" si="1">SUM(F16:R16)+T16</f>
        <v>30.720000000000002</v>
      </c>
      <c r="T16" s="4">
        <v>5.12</v>
      </c>
    </row>
    <row r="17" spans="1:20" x14ac:dyDescent="0.25">
      <c r="A17" s="2">
        <v>43643</v>
      </c>
      <c r="B17" s="5" t="s">
        <v>63</v>
      </c>
      <c r="C17" s="3">
        <v>101584</v>
      </c>
      <c r="D17" s="3" t="s">
        <v>60</v>
      </c>
      <c r="E17" s="3" t="s">
        <v>61</v>
      </c>
      <c r="F17" s="3"/>
      <c r="G17" s="4"/>
      <c r="H17" s="4"/>
      <c r="I17" s="4"/>
      <c r="J17" s="4"/>
      <c r="K17" s="4"/>
      <c r="L17" s="4"/>
      <c r="M17" s="4"/>
      <c r="N17" s="4">
        <v>600</v>
      </c>
      <c r="O17" s="4"/>
      <c r="P17" s="4"/>
      <c r="Q17" s="4"/>
      <c r="R17" s="4"/>
      <c r="S17" s="23">
        <f t="shared" si="1"/>
        <v>600</v>
      </c>
      <c r="T17" s="4">
        <v>0</v>
      </c>
    </row>
    <row r="18" spans="1:20" x14ac:dyDescent="0.25">
      <c r="A18" s="2">
        <v>43643</v>
      </c>
      <c r="B18" s="5" t="s">
        <v>63</v>
      </c>
      <c r="C18" s="3">
        <v>101585</v>
      </c>
      <c r="D18" s="3" t="s">
        <v>64</v>
      </c>
      <c r="E18" s="3" t="s">
        <v>65</v>
      </c>
      <c r="F18" s="3"/>
      <c r="G18" s="4"/>
      <c r="H18" s="4"/>
      <c r="I18" s="4"/>
      <c r="J18" s="4"/>
      <c r="K18" s="4"/>
      <c r="L18" s="4"/>
      <c r="M18" s="4"/>
      <c r="N18" s="4">
        <v>150</v>
      </c>
      <c r="O18" s="4"/>
      <c r="P18" s="4"/>
      <c r="Q18" s="4"/>
      <c r="R18" s="4"/>
      <c r="S18" s="23">
        <f t="shared" si="1"/>
        <v>150</v>
      </c>
      <c r="T18" s="4">
        <v>0</v>
      </c>
    </row>
    <row r="19" spans="1:20" x14ac:dyDescent="0.25">
      <c r="A19" s="2">
        <v>43643</v>
      </c>
      <c r="B19" s="5" t="s">
        <v>81</v>
      </c>
      <c r="C19" s="3">
        <v>101586</v>
      </c>
      <c r="D19" s="3" t="s">
        <v>66</v>
      </c>
      <c r="E19" s="3" t="s">
        <v>67</v>
      </c>
      <c r="F19" s="3"/>
      <c r="G19" s="4">
        <v>350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23">
        <f t="shared" si="1"/>
        <v>350</v>
      </c>
      <c r="T19" s="4">
        <v>0</v>
      </c>
    </row>
    <row r="20" spans="1:20" x14ac:dyDescent="0.25">
      <c r="A20" s="2">
        <v>43643</v>
      </c>
      <c r="B20" s="5" t="s">
        <v>81</v>
      </c>
      <c r="C20" s="3">
        <v>101587</v>
      </c>
      <c r="D20" s="3" t="s">
        <v>66</v>
      </c>
      <c r="E20" s="3" t="s">
        <v>68</v>
      </c>
      <c r="F20" s="3"/>
      <c r="G20" s="4">
        <v>40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23">
        <f t="shared" si="1"/>
        <v>40</v>
      </c>
      <c r="T20" s="4">
        <v>0</v>
      </c>
    </row>
    <row r="21" spans="1:20" x14ac:dyDescent="0.25">
      <c r="A21" s="2">
        <v>43643</v>
      </c>
      <c r="B21" s="5" t="s">
        <v>81</v>
      </c>
      <c r="C21" s="3">
        <v>101588</v>
      </c>
      <c r="D21" s="3" t="s">
        <v>70</v>
      </c>
      <c r="E21" s="3" t="s">
        <v>69</v>
      </c>
      <c r="F21" s="3"/>
      <c r="G21" s="4"/>
      <c r="H21" s="4"/>
      <c r="I21" s="4">
        <v>958.1</v>
      </c>
      <c r="J21" s="4"/>
      <c r="K21" s="4"/>
      <c r="L21" s="4"/>
      <c r="M21" s="4"/>
      <c r="N21" s="4"/>
      <c r="O21" s="4"/>
      <c r="P21" s="4"/>
      <c r="Q21" s="4"/>
      <c r="R21" s="4"/>
      <c r="S21" s="23">
        <f t="shared" si="1"/>
        <v>958.1</v>
      </c>
      <c r="T21" s="4">
        <v>0</v>
      </c>
    </row>
    <row r="22" spans="1:20" x14ac:dyDescent="0.25">
      <c r="A22" s="2">
        <v>43643</v>
      </c>
      <c r="B22" s="5" t="s">
        <v>81</v>
      </c>
      <c r="C22" s="3">
        <v>101589</v>
      </c>
      <c r="D22" s="3" t="s">
        <v>71</v>
      </c>
      <c r="E22" s="3" t="s">
        <v>72</v>
      </c>
      <c r="F22" s="3"/>
      <c r="G22" s="4"/>
      <c r="H22" s="4"/>
      <c r="I22" s="4">
        <v>677.42</v>
      </c>
      <c r="J22" s="4"/>
      <c r="K22" s="4"/>
      <c r="L22" s="4"/>
      <c r="M22" s="4"/>
      <c r="N22" s="4"/>
      <c r="O22" s="4"/>
      <c r="P22" s="4"/>
      <c r="Q22" s="4"/>
      <c r="R22" s="4"/>
      <c r="S22" s="23">
        <f t="shared" si="1"/>
        <v>677.42</v>
      </c>
      <c r="T22" s="4">
        <v>0</v>
      </c>
    </row>
    <row r="23" spans="1:20" x14ac:dyDescent="0.25">
      <c r="A23" s="2">
        <v>43643</v>
      </c>
      <c r="B23" s="5" t="s">
        <v>81</v>
      </c>
      <c r="C23" s="3">
        <v>101590</v>
      </c>
      <c r="D23" s="3" t="s">
        <v>73</v>
      </c>
      <c r="E23" s="3" t="s">
        <v>74</v>
      </c>
      <c r="F23" s="3"/>
      <c r="G23" s="4">
        <v>8.4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23">
        <f t="shared" si="1"/>
        <v>8.4</v>
      </c>
      <c r="T23" s="4">
        <v>0</v>
      </c>
    </row>
    <row r="24" spans="1:20" x14ac:dyDescent="0.25">
      <c r="A24" s="2">
        <v>43643</v>
      </c>
      <c r="B24" s="5" t="s">
        <v>81</v>
      </c>
      <c r="C24" s="3">
        <v>101591</v>
      </c>
      <c r="D24" s="3" t="s">
        <v>75</v>
      </c>
      <c r="E24" s="3" t="s">
        <v>76</v>
      </c>
      <c r="F24" s="3">
        <v>450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23">
        <f t="shared" si="1"/>
        <v>450</v>
      </c>
      <c r="T24" s="4">
        <v>0</v>
      </c>
    </row>
    <row r="25" spans="1:20" x14ac:dyDescent="0.25">
      <c r="A25" s="2">
        <v>43643</v>
      </c>
      <c r="B25" s="57" t="s">
        <v>77</v>
      </c>
      <c r="C25" s="3">
        <v>101592</v>
      </c>
      <c r="D25" s="3" t="s">
        <v>78</v>
      </c>
      <c r="E25" s="3" t="s">
        <v>79</v>
      </c>
      <c r="F25" s="3"/>
      <c r="G25" s="4"/>
      <c r="H25" s="4"/>
      <c r="I25" s="4"/>
      <c r="J25" s="4">
        <v>696</v>
      </c>
      <c r="K25" s="4"/>
      <c r="L25" s="4"/>
      <c r="M25" s="4"/>
      <c r="N25" s="4"/>
      <c r="O25" s="4"/>
      <c r="P25" s="4"/>
      <c r="Q25" s="4"/>
      <c r="R25" s="4"/>
      <c r="S25" s="23">
        <f t="shared" si="1"/>
        <v>835.2</v>
      </c>
      <c r="T25" s="4">
        <v>139.19999999999999</v>
      </c>
    </row>
    <row r="26" spans="1:20" x14ac:dyDescent="0.25">
      <c r="A26" s="2">
        <v>43643</v>
      </c>
      <c r="B26" s="5" t="s">
        <v>81</v>
      </c>
      <c r="C26" s="3">
        <v>101593</v>
      </c>
      <c r="D26" s="3" t="s">
        <v>71</v>
      </c>
      <c r="E26" s="3" t="s">
        <v>80</v>
      </c>
      <c r="F26" s="3"/>
      <c r="G26" s="4">
        <v>20.7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23">
        <f t="shared" si="1"/>
        <v>20.7</v>
      </c>
      <c r="T26" s="4">
        <v>0</v>
      </c>
    </row>
    <row r="27" spans="1:20" x14ac:dyDescent="0.25">
      <c r="A27" s="2">
        <v>43648</v>
      </c>
      <c r="B27" s="5" t="s">
        <v>82</v>
      </c>
      <c r="C27" s="3">
        <v>101594</v>
      </c>
      <c r="D27" s="3" t="s">
        <v>84</v>
      </c>
      <c r="E27" s="3" t="s">
        <v>85</v>
      </c>
      <c r="F27" s="3"/>
      <c r="G27" s="4"/>
      <c r="H27" s="4"/>
      <c r="I27" s="4"/>
      <c r="J27" s="4"/>
      <c r="K27" s="4"/>
      <c r="L27" s="4"/>
      <c r="M27" s="4"/>
      <c r="N27" s="4"/>
      <c r="O27" s="4">
        <v>1000</v>
      </c>
      <c r="P27" s="4"/>
      <c r="Q27" s="4"/>
      <c r="R27" s="4"/>
      <c r="S27" s="23">
        <f t="shared" si="1"/>
        <v>1200</v>
      </c>
      <c r="T27" s="4">
        <v>200</v>
      </c>
    </row>
    <row r="28" spans="1:20" x14ac:dyDescent="0.25">
      <c r="A28" s="2">
        <v>43648</v>
      </c>
      <c r="B28" s="5" t="s">
        <v>83</v>
      </c>
      <c r="C28" s="3">
        <v>101595</v>
      </c>
      <c r="D28" s="3" t="s">
        <v>86</v>
      </c>
      <c r="E28" s="2" t="s">
        <v>87</v>
      </c>
      <c r="F28" s="2"/>
      <c r="G28" s="4"/>
      <c r="H28" s="4"/>
      <c r="I28" s="4"/>
      <c r="J28" s="4"/>
      <c r="K28" s="4"/>
      <c r="L28" s="4"/>
      <c r="M28" s="4"/>
      <c r="N28" s="4">
        <v>50</v>
      </c>
      <c r="O28" s="4"/>
      <c r="P28" s="4"/>
      <c r="Q28" s="4"/>
      <c r="R28" s="4"/>
      <c r="S28" s="23">
        <f t="shared" si="1"/>
        <v>50</v>
      </c>
      <c r="T28" s="4">
        <v>0</v>
      </c>
    </row>
    <row r="29" spans="1:20" x14ac:dyDescent="0.25">
      <c r="A29" s="2">
        <v>43671</v>
      </c>
      <c r="B29" s="5" t="s">
        <v>77</v>
      </c>
      <c r="C29" s="3">
        <v>101596</v>
      </c>
      <c r="D29" s="3" t="s">
        <v>78</v>
      </c>
      <c r="E29" s="3" t="s">
        <v>101</v>
      </c>
      <c r="F29" s="3"/>
      <c r="G29" s="4"/>
      <c r="H29" s="4"/>
      <c r="I29" s="4"/>
      <c r="J29" s="4">
        <v>464</v>
      </c>
      <c r="K29" s="4"/>
      <c r="L29" s="4"/>
      <c r="M29" s="4"/>
      <c r="N29" s="4"/>
      <c r="O29" s="4"/>
      <c r="P29" s="4"/>
      <c r="Q29" s="4"/>
      <c r="R29" s="4"/>
      <c r="S29" s="23">
        <f t="shared" si="1"/>
        <v>556.79999999999995</v>
      </c>
      <c r="T29" s="4">
        <v>92.8</v>
      </c>
    </row>
    <row r="30" spans="1:20" x14ac:dyDescent="0.25">
      <c r="A30" s="2">
        <v>43669</v>
      </c>
      <c r="B30" s="5" t="s">
        <v>51</v>
      </c>
      <c r="C30" s="3" t="s">
        <v>54</v>
      </c>
      <c r="D30" s="3" t="s">
        <v>39</v>
      </c>
      <c r="E30" s="3" t="s">
        <v>100</v>
      </c>
      <c r="F30" s="3"/>
      <c r="G30" s="4">
        <v>26.48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23">
        <f t="shared" si="1"/>
        <v>31.78</v>
      </c>
      <c r="T30" s="4">
        <v>5.3</v>
      </c>
    </row>
    <row r="31" spans="1:20" x14ac:dyDescent="0.25">
      <c r="A31" s="2">
        <v>43700</v>
      </c>
      <c r="B31" s="5" t="s">
        <v>51</v>
      </c>
      <c r="C31" s="3" t="s">
        <v>54</v>
      </c>
      <c r="D31" s="3" t="s">
        <v>39</v>
      </c>
      <c r="E31" s="3" t="s">
        <v>102</v>
      </c>
      <c r="F31" s="3"/>
      <c r="G31" s="4">
        <v>26.82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23">
        <f t="shared" si="1"/>
        <v>32.18</v>
      </c>
      <c r="T31" s="4">
        <v>5.36</v>
      </c>
    </row>
    <row r="32" spans="1:20" x14ac:dyDescent="0.25">
      <c r="A32" s="2">
        <v>43706</v>
      </c>
      <c r="B32" s="5" t="s">
        <v>111</v>
      </c>
      <c r="C32" s="3">
        <v>101597</v>
      </c>
      <c r="D32" s="3" t="s">
        <v>71</v>
      </c>
      <c r="E32" s="3" t="s">
        <v>106</v>
      </c>
      <c r="F32" s="3"/>
      <c r="G32" s="4">
        <v>4.91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23">
        <f t="shared" si="1"/>
        <v>5.8900000000000006</v>
      </c>
      <c r="T32" s="4">
        <v>0.98</v>
      </c>
    </row>
    <row r="33" spans="1:20" x14ac:dyDescent="0.25">
      <c r="A33" s="2">
        <v>43706</v>
      </c>
      <c r="B33" s="5" t="s">
        <v>111</v>
      </c>
      <c r="C33" s="3">
        <v>101598</v>
      </c>
      <c r="D33" s="3" t="s">
        <v>71</v>
      </c>
      <c r="E33" s="3" t="s">
        <v>105</v>
      </c>
      <c r="F33" s="3"/>
      <c r="G33" s="4">
        <v>2.74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23">
        <f t="shared" si="1"/>
        <v>3.29</v>
      </c>
      <c r="T33" s="4">
        <v>0.55000000000000004</v>
      </c>
    </row>
    <row r="34" spans="1:20" x14ac:dyDescent="0.25">
      <c r="A34" s="2">
        <v>43706</v>
      </c>
      <c r="B34" s="5" t="s">
        <v>111</v>
      </c>
      <c r="C34" s="3">
        <v>101599</v>
      </c>
      <c r="D34" s="3" t="s">
        <v>107</v>
      </c>
      <c r="E34" s="3" t="s">
        <v>108</v>
      </c>
      <c r="F34" s="3"/>
      <c r="G34" s="4"/>
      <c r="H34" s="4"/>
      <c r="I34" s="4"/>
      <c r="J34" s="4"/>
      <c r="K34" s="4"/>
      <c r="L34" s="4">
        <v>96.5</v>
      </c>
      <c r="M34" s="4"/>
      <c r="N34" s="4"/>
      <c r="O34" s="4"/>
      <c r="P34" s="4"/>
      <c r="Q34" s="4"/>
      <c r="R34" s="4"/>
      <c r="S34" s="23">
        <f t="shared" si="1"/>
        <v>115.8</v>
      </c>
      <c r="T34" s="4">
        <v>19.3</v>
      </c>
    </row>
    <row r="35" spans="1:20" x14ac:dyDescent="0.25">
      <c r="A35" s="2">
        <v>43706</v>
      </c>
      <c r="B35" s="5" t="s">
        <v>77</v>
      </c>
      <c r="C35" s="3">
        <v>101600</v>
      </c>
      <c r="D35" s="3" t="s">
        <v>78</v>
      </c>
      <c r="E35" s="3" t="s">
        <v>109</v>
      </c>
      <c r="F35" s="3"/>
      <c r="G35" s="4"/>
      <c r="H35" s="4"/>
      <c r="I35" s="4"/>
      <c r="J35" s="4">
        <v>464</v>
      </c>
      <c r="K35" s="4"/>
      <c r="L35" s="4"/>
      <c r="M35" s="4"/>
      <c r="N35" s="4"/>
      <c r="O35" s="4"/>
      <c r="P35" s="4"/>
      <c r="Q35" s="4"/>
      <c r="R35" s="4"/>
      <c r="S35" s="23">
        <f t="shared" si="1"/>
        <v>556.79999999999995</v>
      </c>
      <c r="T35" s="4">
        <v>92.8</v>
      </c>
    </row>
    <row r="36" spans="1:20" x14ac:dyDescent="0.25">
      <c r="A36" s="2">
        <v>43706</v>
      </c>
      <c r="B36" s="5" t="s">
        <v>111</v>
      </c>
      <c r="C36" s="3">
        <v>101601</v>
      </c>
      <c r="D36" s="3" t="s">
        <v>84</v>
      </c>
      <c r="E36" s="3" t="s">
        <v>110</v>
      </c>
      <c r="F36" s="3"/>
      <c r="G36" s="4"/>
      <c r="H36" s="4"/>
      <c r="I36" s="4"/>
      <c r="J36" s="4"/>
      <c r="K36" s="4"/>
      <c r="L36" s="4"/>
      <c r="M36" s="4"/>
      <c r="N36" s="4"/>
      <c r="O36" s="4">
        <v>4158.33</v>
      </c>
      <c r="P36" s="4"/>
      <c r="Q36" s="4"/>
      <c r="R36" s="4"/>
      <c r="S36" s="23">
        <f t="shared" si="1"/>
        <v>4990</v>
      </c>
      <c r="T36" s="4">
        <v>831.67</v>
      </c>
    </row>
    <row r="37" spans="1:20" x14ac:dyDescent="0.25">
      <c r="A37" s="2">
        <v>43731</v>
      </c>
      <c r="B37" s="5" t="s">
        <v>51</v>
      </c>
      <c r="C37" s="3" t="s">
        <v>54</v>
      </c>
      <c r="D37" s="3" t="s">
        <v>39</v>
      </c>
      <c r="E37" s="3" t="s">
        <v>112</v>
      </c>
      <c r="F37" s="3"/>
      <c r="G37" s="4">
        <v>26.1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23">
        <f t="shared" si="1"/>
        <v>31.32</v>
      </c>
      <c r="T37" s="4">
        <v>5.22</v>
      </c>
    </row>
    <row r="38" spans="1:20" x14ac:dyDescent="0.25">
      <c r="A38" s="2">
        <v>43734</v>
      </c>
      <c r="B38" s="5" t="s">
        <v>122</v>
      </c>
      <c r="C38" s="3">
        <v>101602</v>
      </c>
      <c r="D38" s="3" t="s">
        <v>71</v>
      </c>
      <c r="E38" s="3" t="s">
        <v>113</v>
      </c>
      <c r="F38" s="3"/>
      <c r="G38" s="4"/>
      <c r="H38" s="4"/>
      <c r="I38" s="4">
        <v>1125</v>
      </c>
      <c r="J38" s="4"/>
      <c r="K38" s="4"/>
      <c r="L38" s="4"/>
      <c r="M38" s="4"/>
      <c r="N38" s="4"/>
      <c r="O38" s="4"/>
      <c r="P38" s="4"/>
      <c r="Q38" s="4"/>
      <c r="R38" s="4"/>
      <c r="S38" s="23">
        <f t="shared" si="1"/>
        <v>1125</v>
      </c>
      <c r="T38" s="4">
        <v>0</v>
      </c>
    </row>
    <row r="39" spans="1:20" x14ac:dyDescent="0.25">
      <c r="A39" s="2">
        <v>43734</v>
      </c>
      <c r="B39" s="5" t="s">
        <v>81</v>
      </c>
      <c r="C39" s="3">
        <v>101604</v>
      </c>
      <c r="D39" s="3" t="s">
        <v>75</v>
      </c>
      <c r="E39" s="3" t="s">
        <v>115</v>
      </c>
      <c r="F39" s="3">
        <v>450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23">
        <f t="shared" si="1"/>
        <v>450</v>
      </c>
      <c r="T39" s="4">
        <v>0</v>
      </c>
    </row>
    <row r="40" spans="1:20" x14ac:dyDescent="0.25">
      <c r="A40" s="2">
        <v>43734</v>
      </c>
      <c r="B40" s="5" t="s">
        <v>122</v>
      </c>
      <c r="C40" s="3">
        <v>101603</v>
      </c>
      <c r="D40" s="3" t="s">
        <v>71</v>
      </c>
      <c r="E40" s="3" t="s">
        <v>117</v>
      </c>
      <c r="F40" s="3"/>
      <c r="G40" s="4">
        <v>41.66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23">
        <f t="shared" si="1"/>
        <v>49.989999999999995</v>
      </c>
      <c r="T40" s="4">
        <v>8.33</v>
      </c>
    </row>
    <row r="41" spans="1:20" x14ac:dyDescent="0.25">
      <c r="A41" s="2">
        <v>43734</v>
      </c>
      <c r="B41" s="5" t="s">
        <v>77</v>
      </c>
      <c r="C41" s="3">
        <v>101605</v>
      </c>
      <c r="D41" s="3" t="s">
        <v>78</v>
      </c>
      <c r="E41" s="3" t="s">
        <v>116</v>
      </c>
      <c r="F41" s="3"/>
      <c r="G41" s="4"/>
      <c r="H41" s="4"/>
      <c r="I41" s="4"/>
      <c r="J41" s="4">
        <v>464</v>
      </c>
      <c r="K41" s="4"/>
      <c r="L41" s="4"/>
      <c r="M41" s="4"/>
      <c r="N41" s="4"/>
      <c r="O41" s="4"/>
      <c r="P41" s="4"/>
      <c r="Q41" s="4"/>
      <c r="R41" s="4"/>
      <c r="S41" s="23">
        <f t="shared" si="1"/>
        <v>556.79999999999995</v>
      </c>
      <c r="T41" s="4">
        <v>92.8</v>
      </c>
    </row>
    <row r="42" spans="1:20" x14ac:dyDescent="0.25">
      <c r="A42" s="2">
        <v>43734</v>
      </c>
      <c r="B42" s="5" t="s">
        <v>122</v>
      </c>
      <c r="C42" s="3">
        <v>101606</v>
      </c>
      <c r="D42" s="3" t="s">
        <v>66</v>
      </c>
      <c r="E42" s="3" t="s">
        <v>118</v>
      </c>
      <c r="F42" s="3"/>
      <c r="G42" s="4">
        <v>30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23">
        <f t="shared" si="1"/>
        <v>30</v>
      </c>
      <c r="T42" s="4">
        <v>0</v>
      </c>
    </row>
    <row r="43" spans="1:20" x14ac:dyDescent="0.25">
      <c r="A43" s="2">
        <v>43769</v>
      </c>
      <c r="B43" s="5" t="s">
        <v>131</v>
      </c>
      <c r="C43" s="3">
        <v>101607</v>
      </c>
      <c r="D43" s="3" t="s">
        <v>119</v>
      </c>
      <c r="E43" s="3" t="s">
        <v>120</v>
      </c>
      <c r="F43" s="3"/>
      <c r="G43" s="4">
        <v>200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23">
        <f t="shared" si="1"/>
        <v>240</v>
      </c>
      <c r="T43" s="4">
        <v>40</v>
      </c>
    </row>
    <row r="44" spans="1:20" x14ac:dyDescent="0.25">
      <c r="A44" s="2">
        <v>43769</v>
      </c>
      <c r="B44" s="5" t="s">
        <v>131</v>
      </c>
      <c r="C44" s="3">
        <v>101608</v>
      </c>
      <c r="D44" s="3" t="s">
        <v>38</v>
      </c>
      <c r="E44" s="3" t="s">
        <v>121</v>
      </c>
      <c r="F44" s="3"/>
      <c r="G44" s="4"/>
      <c r="H44" s="4"/>
      <c r="I44" s="4"/>
      <c r="J44" s="4"/>
      <c r="K44" s="4">
        <v>457.6</v>
      </c>
      <c r="L44" s="4"/>
      <c r="M44" s="4"/>
      <c r="N44" s="4"/>
      <c r="O44" s="4"/>
      <c r="P44" s="4"/>
      <c r="Q44" s="4"/>
      <c r="R44" s="4"/>
      <c r="S44" s="23">
        <f t="shared" si="1"/>
        <v>549.12</v>
      </c>
      <c r="T44" s="4">
        <v>91.52</v>
      </c>
    </row>
    <row r="45" spans="1:20" x14ac:dyDescent="0.25">
      <c r="A45" s="2">
        <v>43769</v>
      </c>
      <c r="B45" s="5" t="s">
        <v>131</v>
      </c>
      <c r="C45" s="3">
        <v>101609</v>
      </c>
      <c r="D45" s="3" t="s">
        <v>71</v>
      </c>
      <c r="E45" s="3" t="s">
        <v>74</v>
      </c>
      <c r="F45" s="3"/>
      <c r="G45" s="4">
        <v>8.4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23">
        <f t="shared" si="1"/>
        <v>8.4</v>
      </c>
      <c r="T45" s="4">
        <v>0</v>
      </c>
    </row>
    <row r="46" spans="1:20" x14ac:dyDescent="0.25">
      <c r="A46" s="2">
        <v>43769</v>
      </c>
      <c r="B46" s="5" t="s">
        <v>131</v>
      </c>
      <c r="C46" s="3">
        <v>101610</v>
      </c>
      <c r="D46" s="3" t="s">
        <v>123</v>
      </c>
      <c r="E46" s="3" t="s">
        <v>124</v>
      </c>
      <c r="F46" s="3"/>
      <c r="G46" s="4">
        <v>53.99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23">
        <f t="shared" si="1"/>
        <v>64.790000000000006</v>
      </c>
      <c r="T46" s="4">
        <v>10.8</v>
      </c>
    </row>
    <row r="47" spans="1:20" x14ac:dyDescent="0.25">
      <c r="A47" s="2">
        <v>43769</v>
      </c>
      <c r="B47" s="5" t="s">
        <v>131</v>
      </c>
      <c r="C47" s="3">
        <v>101611</v>
      </c>
      <c r="D47" s="3" t="s">
        <v>125</v>
      </c>
      <c r="E47" s="3" t="s">
        <v>126</v>
      </c>
      <c r="F47" s="3"/>
      <c r="G47" s="4"/>
      <c r="H47" s="4"/>
      <c r="I47" s="4"/>
      <c r="J47" s="4">
        <v>80</v>
      </c>
      <c r="K47" s="4"/>
      <c r="L47" s="4"/>
      <c r="M47" s="4"/>
      <c r="N47" s="4"/>
      <c r="O47" s="4"/>
      <c r="P47" s="4"/>
      <c r="Q47" s="4"/>
      <c r="R47" s="4"/>
      <c r="S47" s="23">
        <f t="shared" si="1"/>
        <v>80</v>
      </c>
      <c r="T47" s="4">
        <v>0</v>
      </c>
    </row>
    <row r="48" spans="1:20" x14ac:dyDescent="0.25">
      <c r="A48" s="2">
        <v>43769</v>
      </c>
      <c r="B48" s="5" t="s">
        <v>131</v>
      </c>
      <c r="C48" s="3">
        <v>101613</v>
      </c>
      <c r="D48" s="3" t="s">
        <v>127</v>
      </c>
      <c r="E48" s="3" t="s">
        <v>128</v>
      </c>
      <c r="F48" s="3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>
        <v>1715.82</v>
      </c>
      <c r="S48" s="23">
        <f t="shared" si="1"/>
        <v>2058.98</v>
      </c>
      <c r="T48" s="4">
        <v>343.16</v>
      </c>
    </row>
    <row r="49" spans="1:20" x14ac:dyDescent="0.25">
      <c r="A49" s="2">
        <v>43769</v>
      </c>
      <c r="B49" s="5" t="s">
        <v>131</v>
      </c>
      <c r="C49" s="3">
        <v>101612</v>
      </c>
      <c r="D49" s="3" t="s">
        <v>129</v>
      </c>
      <c r="E49" s="3" t="s">
        <v>130</v>
      </c>
      <c r="F49" s="3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>
        <v>1384.14</v>
      </c>
      <c r="S49" s="23">
        <f t="shared" si="1"/>
        <v>1660.97</v>
      </c>
      <c r="T49" s="4">
        <v>276.83</v>
      </c>
    </row>
    <row r="50" spans="1:20" x14ac:dyDescent="0.25">
      <c r="A50" s="2">
        <v>43761</v>
      </c>
      <c r="B50" s="5" t="s">
        <v>51</v>
      </c>
      <c r="C50" s="3" t="s">
        <v>54</v>
      </c>
      <c r="D50" s="3" t="s">
        <v>39</v>
      </c>
      <c r="E50" s="3" t="s">
        <v>132</v>
      </c>
      <c r="F50" s="3"/>
      <c r="G50" s="4">
        <v>28.26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23">
        <f t="shared" si="1"/>
        <v>33.910000000000004</v>
      </c>
      <c r="T50" s="4">
        <v>5.65</v>
      </c>
    </row>
    <row r="51" spans="1:20" x14ac:dyDescent="0.25">
      <c r="A51" s="2">
        <v>43792</v>
      </c>
      <c r="B51" s="5" t="s">
        <v>51</v>
      </c>
      <c r="C51" s="3" t="s">
        <v>54</v>
      </c>
      <c r="D51" s="3" t="s">
        <v>39</v>
      </c>
      <c r="E51" s="3" t="s">
        <v>135</v>
      </c>
      <c r="F51" s="3"/>
      <c r="G51" s="4">
        <v>36.86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23">
        <f t="shared" si="1"/>
        <v>44.23</v>
      </c>
      <c r="T51" s="4">
        <v>7.37</v>
      </c>
    </row>
    <row r="52" spans="1:20" x14ac:dyDescent="0.25">
      <c r="A52" s="2">
        <v>43799</v>
      </c>
      <c r="B52" s="5" t="s">
        <v>140</v>
      </c>
      <c r="C52" s="3"/>
      <c r="D52" s="3" t="s">
        <v>139</v>
      </c>
      <c r="E52" s="3" t="s">
        <v>136</v>
      </c>
      <c r="F52" s="3"/>
      <c r="G52" s="4"/>
      <c r="H52" s="4">
        <v>150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23">
        <f t="shared" si="1"/>
        <v>150</v>
      </c>
      <c r="T52" s="4">
        <v>0</v>
      </c>
    </row>
    <row r="53" spans="1:20" x14ac:dyDescent="0.25">
      <c r="A53" s="2">
        <v>43799</v>
      </c>
      <c r="B53" s="5" t="s">
        <v>77</v>
      </c>
      <c r="C53" s="3" t="s">
        <v>137</v>
      </c>
      <c r="D53" s="3" t="s">
        <v>78</v>
      </c>
      <c r="E53" s="3" t="s">
        <v>138</v>
      </c>
      <c r="F53" s="3"/>
      <c r="G53" s="4"/>
      <c r="H53" s="4"/>
      <c r="I53" s="4"/>
      <c r="J53" s="4">
        <v>232</v>
      </c>
      <c r="K53" s="4"/>
      <c r="L53" s="4"/>
      <c r="M53" s="4"/>
      <c r="N53" s="4"/>
      <c r="O53" s="4"/>
      <c r="P53" s="4"/>
      <c r="Q53" s="4"/>
      <c r="R53" s="4"/>
      <c r="S53" s="23">
        <f t="shared" si="1"/>
        <v>278.39999999999998</v>
      </c>
      <c r="T53" s="4">
        <v>46.4</v>
      </c>
    </row>
    <row r="54" spans="1:20" x14ac:dyDescent="0.25">
      <c r="A54" s="2">
        <v>43823</v>
      </c>
      <c r="B54" s="5" t="s">
        <v>51</v>
      </c>
      <c r="C54" s="3" t="s">
        <v>54</v>
      </c>
      <c r="D54" s="3" t="s">
        <v>39</v>
      </c>
      <c r="E54" s="3" t="s">
        <v>148</v>
      </c>
      <c r="F54" s="3"/>
      <c r="G54" s="4">
        <v>35.74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23">
        <f t="shared" si="1"/>
        <v>42.89</v>
      </c>
      <c r="T54" s="4">
        <v>7.15</v>
      </c>
    </row>
    <row r="55" spans="1:20" x14ac:dyDescent="0.25">
      <c r="A55" s="2">
        <v>43830</v>
      </c>
      <c r="B55" s="5" t="s">
        <v>140</v>
      </c>
      <c r="C55" s="3" t="s">
        <v>137</v>
      </c>
      <c r="D55" s="3" t="s">
        <v>71</v>
      </c>
      <c r="E55" s="3" t="s">
        <v>142</v>
      </c>
      <c r="F55" s="3"/>
      <c r="G55" s="4"/>
      <c r="H55" s="4"/>
      <c r="I55" s="4">
        <v>1125</v>
      </c>
      <c r="J55" s="4"/>
      <c r="K55" s="4"/>
      <c r="L55" s="4"/>
      <c r="M55" s="4"/>
      <c r="N55" s="4"/>
      <c r="O55" s="4"/>
      <c r="P55" s="4"/>
      <c r="Q55" s="4"/>
      <c r="R55" s="4"/>
      <c r="S55" s="23">
        <f t="shared" si="1"/>
        <v>1125</v>
      </c>
      <c r="T55" s="4">
        <v>0</v>
      </c>
    </row>
    <row r="56" spans="1:20" x14ac:dyDescent="0.25">
      <c r="A56" s="2">
        <v>43830</v>
      </c>
      <c r="B56" s="5" t="s">
        <v>140</v>
      </c>
      <c r="C56" s="3" t="s">
        <v>137</v>
      </c>
      <c r="D56" s="3" t="s">
        <v>75</v>
      </c>
      <c r="E56" s="3" t="s">
        <v>143</v>
      </c>
      <c r="F56" s="3">
        <v>450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23">
        <f t="shared" si="1"/>
        <v>450</v>
      </c>
      <c r="T56" s="4">
        <v>0</v>
      </c>
    </row>
    <row r="57" spans="1:20" x14ac:dyDescent="0.25">
      <c r="A57" s="2">
        <v>43840</v>
      </c>
      <c r="B57" s="5" t="s">
        <v>150</v>
      </c>
      <c r="C57" s="3" t="s">
        <v>137</v>
      </c>
      <c r="D57" s="3" t="s">
        <v>71</v>
      </c>
      <c r="E57" s="3" t="s">
        <v>149</v>
      </c>
      <c r="F57" s="3"/>
      <c r="G57" s="4">
        <v>21.6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23">
        <f t="shared" si="1"/>
        <v>21.6</v>
      </c>
      <c r="T57" s="4">
        <v>0</v>
      </c>
    </row>
    <row r="58" spans="1:20" x14ac:dyDescent="0.25">
      <c r="A58" s="2">
        <v>43840</v>
      </c>
      <c r="B58" s="5" t="s">
        <v>150</v>
      </c>
      <c r="C58" s="3" t="s">
        <v>137</v>
      </c>
      <c r="D58" s="3" t="s">
        <v>66</v>
      </c>
      <c r="E58" s="3" t="s">
        <v>151</v>
      </c>
      <c r="F58" s="3"/>
      <c r="G58" s="4">
        <v>30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23">
        <f t="shared" si="1"/>
        <v>30</v>
      </c>
      <c r="T58" s="4">
        <v>0</v>
      </c>
    </row>
    <row r="59" spans="1:20" x14ac:dyDescent="0.25">
      <c r="A59" s="2">
        <v>43840</v>
      </c>
      <c r="B59" s="5" t="s">
        <v>150</v>
      </c>
      <c r="C59" s="3" t="s">
        <v>137</v>
      </c>
      <c r="D59" s="3" t="s">
        <v>141</v>
      </c>
      <c r="E59" s="3" t="s">
        <v>152</v>
      </c>
      <c r="F59" s="3"/>
      <c r="G59" s="4">
        <v>109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23">
        <f t="shared" si="1"/>
        <v>109</v>
      </c>
      <c r="T59" s="4">
        <v>0</v>
      </c>
    </row>
    <row r="60" spans="1:20" x14ac:dyDescent="0.25">
      <c r="A60" s="2">
        <v>43840</v>
      </c>
      <c r="B60" s="5" t="s">
        <v>150</v>
      </c>
      <c r="C60" s="3" t="s">
        <v>137</v>
      </c>
      <c r="D60" s="3" t="s">
        <v>90</v>
      </c>
      <c r="E60" s="3" t="s">
        <v>153</v>
      </c>
      <c r="F60" s="3"/>
      <c r="G60" s="4"/>
      <c r="H60" s="4"/>
      <c r="I60" s="4"/>
      <c r="J60" s="4">
        <v>565</v>
      </c>
      <c r="K60" s="4"/>
      <c r="L60" s="4"/>
      <c r="M60" s="4"/>
      <c r="N60" s="4"/>
      <c r="O60" s="4"/>
      <c r="P60" s="4"/>
      <c r="Q60" s="4"/>
      <c r="R60" s="4"/>
      <c r="S60" s="23">
        <f t="shared" si="1"/>
        <v>565</v>
      </c>
      <c r="T60" s="4">
        <v>0</v>
      </c>
    </row>
    <row r="61" spans="1:20" x14ac:dyDescent="0.25">
      <c r="A61" s="2">
        <v>43853</v>
      </c>
      <c r="B61" s="5" t="s">
        <v>51</v>
      </c>
      <c r="C61" s="3" t="s">
        <v>54</v>
      </c>
      <c r="D61" s="3" t="s">
        <v>39</v>
      </c>
      <c r="E61" s="3" t="s">
        <v>154</v>
      </c>
      <c r="F61" s="3"/>
      <c r="G61" s="4">
        <v>30.1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23">
        <f t="shared" si="1"/>
        <v>36.120000000000005</v>
      </c>
      <c r="T61" s="4">
        <v>6.02</v>
      </c>
    </row>
    <row r="62" spans="1:20" x14ac:dyDescent="0.25">
      <c r="A62" s="2">
        <v>43885</v>
      </c>
      <c r="B62" s="5" t="s">
        <v>51</v>
      </c>
      <c r="C62" s="3" t="s">
        <v>54</v>
      </c>
      <c r="D62" s="3" t="s">
        <v>39</v>
      </c>
      <c r="E62" s="3" t="s">
        <v>159</v>
      </c>
      <c r="F62" s="3"/>
      <c r="G62" s="4">
        <v>31.58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23">
        <f t="shared" si="1"/>
        <v>37.9</v>
      </c>
      <c r="T62" s="4">
        <v>6.32</v>
      </c>
    </row>
    <row r="63" spans="1:20" x14ac:dyDescent="0.25">
      <c r="A63" s="2">
        <v>43888</v>
      </c>
      <c r="B63" s="5" t="s">
        <v>162</v>
      </c>
      <c r="C63" s="3">
        <v>101614</v>
      </c>
      <c r="D63" s="3" t="s">
        <v>160</v>
      </c>
      <c r="E63" s="3" t="s">
        <v>161</v>
      </c>
      <c r="F63" s="3"/>
      <c r="G63" s="4"/>
      <c r="H63" s="4"/>
      <c r="I63" s="4"/>
      <c r="J63" s="4"/>
      <c r="K63" s="4"/>
      <c r="L63" s="4"/>
      <c r="M63" s="4"/>
      <c r="N63" s="4">
        <v>50</v>
      </c>
      <c r="O63" s="4"/>
      <c r="P63" s="4"/>
      <c r="Q63" s="4"/>
      <c r="R63" s="4"/>
      <c r="S63" s="23">
        <f t="shared" si="1"/>
        <v>50</v>
      </c>
      <c r="T63" s="4">
        <v>0</v>
      </c>
    </row>
    <row r="64" spans="1:20" x14ac:dyDescent="0.25">
      <c r="A64" s="2">
        <v>43913</v>
      </c>
      <c r="B64" s="5" t="s">
        <v>51</v>
      </c>
      <c r="C64" s="3" t="s">
        <v>54</v>
      </c>
      <c r="D64" s="3" t="s">
        <v>39</v>
      </c>
      <c r="E64" s="3" t="s">
        <v>165</v>
      </c>
      <c r="F64" s="3"/>
      <c r="G64" s="4">
        <v>30.66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23">
        <f t="shared" si="1"/>
        <v>36.79</v>
      </c>
      <c r="T64" s="4">
        <v>6.13</v>
      </c>
    </row>
    <row r="65" spans="1:20" x14ac:dyDescent="0.25">
      <c r="A65" s="2">
        <v>43916</v>
      </c>
      <c r="B65" s="5" t="s">
        <v>172</v>
      </c>
      <c r="C65" s="3" t="s">
        <v>137</v>
      </c>
      <c r="D65" s="3" t="s">
        <v>75</v>
      </c>
      <c r="E65" s="3" t="s">
        <v>166</v>
      </c>
      <c r="F65" s="3">
        <v>450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23">
        <f t="shared" si="1"/>
        <v>450</v>
      </c>
      <c r="T65" s="4">
        <v>0</v>
      </c>
    </row>
    <row r="66" spans="1:20" x14ac:dyDescent="0.25">
      <c r="A66" s="2">
        <v>43916</v>
      </c>
      <c r="B66" s="5" t="s">
        <v>172</v>
      </c>
      <c r="C66" s="3" t="s">
        <v>137</v>
      </c>
      <c r="D66" s="3" t="s">
        <v>71</v>
      </c>
      <c r="E66" s="3" t="s">
        <v>167</v>
      </c>
      <c r="F66" s="3"/>
      <c r="G66" s="4"/>
      <c r="H66" s="4"/>
      <c r="I66" s="4">
        <v>1125</v>
      </c>
      <c r="J66" s="4"/>
      <c r="K66" s="4"/>
      <c r="L66" s="4"/>
      <c r="M66" s="4"/>
      <c r="N66" s="4"/>
      <c r="O66" s="4"/>
      <c r="P66" s="4"/>
      <c r="Q66" s="4"/>
      <c r="R66" s="4"/>
      <c r="S66" s="23">
        <f t="shared" si="1"/>
        <v>1125</v>
      </c>
      <c r="T66" s="4">
        <v>0</v>
      </c>
    </row>
    <row r="67" spans="1:20" x14ac:dyDescent="0.25">
      <c r="A67" s="2">
        <v>43916</v>
      </c>
      <c r="B67" s="5" t="s">
        <v>172</v>
      </c>
      <c r="C67" s="3" t="s">
        <v>137</v>
      </c>
      <c r="D67" s="3" t="s">
        <v>71</v>
      </c>
      <c r="E67" s="3" t="s">
        <v>169</v>
      </c>
      <c r="F67" s="3"/>
      <c r="G67" s="4">
        <v>17.489999999999998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23">
        <f t="shared" si="1"/>
        <v>20.99</v>
      </c>
      <c r="T67" s="4">
        <v>3.5</v>
      </c>
    </row>
    <row r="68" spans="1:20" x14ac:dyDescent="0.25">
      <c r="A68" s="2">
        <v>43916</v>
      </c>
      <c r="B68" s="5" t="s">
        <v>172</v>
      </c>
      <c r="C68" s="3" t="s">
        <v>137</v>
      </c>
      <c r="D68" s="3" t="s">
        <v>66</v>
      </c>
      <c r="E68" s="3" t="s">
        <v>170</v>
      </c>
      <c r="F68" s="3"/>
      <c r="G68" s="4">
        <v>30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23">
        <f t="shared" si="1"/>
        <v>30</v>
      </c>
      <c r="T68" s="4">
        <v>0</v>
      </c>
    </row>
    <row r="69" spans="1:20" x14ac:dyDescent="0.25">
      <c r="A69" s="2"/>
      <c r="B69" s="5"/>
      <c r="C69" s="3"/>
      <c r="D69" s="3"/>
      <c r="E69" s="3"/>
      <c r="F69" s="3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23">
        <f t="shared" si="1"/>
        <v>0</v>
      </c>
      <c r="T69" s="4"/>
    </row>
    <row r="70" spans="1:20" x14ac:dyDescent="0.25">
      <c r="A70" s="2"/>
      <c r="B70" s="5"/>
      <c r="C70" s="3"/>
      <c r="D70" s="3"/>
      <c r="E70" s="3"/>
      <c r="F70" s="3"/>
      <c r="G70" s="9"/>
      <c r="H70" s="9"/>
      <c r="I70" s="4"/>
      <c r="J70" s="4"/>
      <c r="K70" s="4"/>
      <c r="L70" s="4"/>
      <c r="M70" s="4"/>
      <c r="N70" s="4"/>
      <c r="O70" s="4"/>
      <c r="P70" s="4"/>
      <c r="Q70" s="4"/>
      <c r="R70" s="4"/>
      <c r="S70" s="23">
        <f t="shared" si="1"/>
        <v>0</v>
      </c>
      <c r="T70" s="4"/>
    </row>
    <row r="71" spans="1:20" x14ac:dyDescent="0.25">
      <c r="A71" s="2"/>
      <c r="B71" s="5"/>
      <c r="C71" s="3"/>
      <c r="D71" s="3"/>
      <c r="E71" s="3"/>
      <c r="F71" s="3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23">
        <f t="shared" si="1"/>
        <v>0</v>
      </c>
      <c r="T71" s="4"/>
    </row>
    <row r="72" spans="1:20" x14ac:dyDescent="0.25">
      <c r="A72" s="2"/>
      <c r="B72" s="5"/>
      <c r="C72" s="3"/>
      <c r="D72" s="3"/>
      <c r="E72" s="3"/>
      <c r="F72" s="3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23">
        <f t="shared" si="1"/>
        <v>0</v>
      </c>
      <c r="T72" s="4"/>
    </row>
    <row r="73" spans="1:20" x14ac:dyDescent="0.25">
      <c r="A73" s="2"/>
      <c r="B73" s="5"/>
      <c r="C73" s="3"/>
      <c r="D73" s="3"/>
      <c r="E73" s="3"/>
      <c r="F73" s="3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23">
        <f t="shared" si="1"/>
        <v>0</v>
      </c>
      <c r="T73" s="4"/>
    </row>
    <row r="74" spans="1:20" x14ac:dyDescent="0.25">
      <c r="A74" s="2"/>
      <c r="B74" s="5"/>
      <c r="C74" s="3"/>
      <c r="D74" s="3"/>
      <c r="E74" s="3"/>
      <c r="F74" s="3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23">
        <f t="shared" si="1"/>
        <v>0</v>
      </c>
      <c r="T74" s="4"/>
    </row>
    <row r="75" spans="1:20" x14ac:dyDescent="0.25">
      <c r="A75" s="2"/>
      <c r="B75" s="5"/>
      <c r="C75" s="3"/>
      <c r="D75" s="3"/>
      <c r="E75" s="3"/>
      <c r="F75" s="3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23">
        <f t="shared" ref="S75:S79" si="2">SUM(F75:R75)+T75</f>
        <v>0</v>
      </c>
      <c r="T75" s="4"/>
    </row>
    <row r="76" spans="1:20" x14ac:dyDescent="0.25">
      <c r="A76" s="2"/>
      <c r="B76" s="5"/>
      <c r="C76" s="3"/>
      <c r="D76" s="3"/>
      <c r="E76" s="3"/>
      <c r="F76" s="3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23">
        <f t="shared" si="2"/>
        <v>0</v>
      </c>
      <c r="T76" s="4"/>
    </row>
    <row r="77" spans="1:20" x14ac:dyDescent="0.25">
      <c r="A77" s="2"/>
      <c r="B77" s="5"/>
      <c r="C77" s="3"/>
      <c r="D77" s="3"/>
      <c r="E77" s="3"/>
      <c r="F77" s="3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23">
        <f t="shared" si="2"/>
        <v>0</v>
      </c>
      <c r="T77" s="4"/>
    </row>
    <row r="78" spans="1:20" x14ac:dyDescent="0.25">
      <c r="A78" s="2"/>
      <c r="B78" s="5"/>
      <c r="C78" s="3"/>
      <c r="D78" s="3"/>
      <c r="E78" s="3"/>
      <c r="F78" s="3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23">
        <f t="shared" si="2"/>
        <v>0</v>
      </c>
      <c r="T78" s="4"/>
    </row>
    <row r="79" spans="1:20" x14ac:dyDescent="0.25">
      <c r="A79" s="2"/>
      <c r="B79" s="5"/>
      <c r="C79" s="3"/>
      <c r="D79" s="3"/>
      <c r="E79" s="3"/>
      <c r="F79" s="3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23">
        <f t="shared" si="2"/>
        <v>0</v>
      </c>
      <c r="T79" s="4"/>
    </row>
    <row r="80" spans="1:20" x14ac:dyDescent="0.25">
      <c r="A80" s="2"/>
      <c r="B80" s="5"/>
      <c r="C80" s="3"/>
      <c r="D80" s="3"/>
      <c r="E80" s="3"/>
      <c r="F80" s="3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23">
        <f t="shared" ref="S80:S89" si="3">SUM(F80:R80)+T80</f>
        <v>0</v>
      </c>
      <c r="T80" s="4"/>
    </row>
    <row r="81" spans="1:20" x14ac:dyDescent="0.25">
      <c r="A81" s="2"/>
      <c r="B81" s="5"/>
      <c r="C81" s="3"/>
      <c r="D81" s="3"/>
      <c r="E81" s="3"/>
      <c r="F81" s="3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23">
        <f t="shared" si="3"/>
        <v>0</v>
      </c>
      <c r="T81" s="4"/>
    </row>
    <row r="82" spans="1:20" x14ac:dyDescent="0.25">
      <c r="A82" s="2"/>
      <c r="B82" s="5"/>
      <c r="C82" s="3"/>
      <c r="D82" s="3"/>
      <c r="E82" s="3"/>
      <c r="F82" s="3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23">
        <f t="shared" si="3"/>
        <v>0</v>
      </c>
      <c r="T82" s="4"/>
    </row>
    <row r="83" spans="1:20" x14ac:dyDescent="0.25">
      <c r="A83" s="2"/>
      <c r="B83" s="5"/>
      <c r="C83" s="3"/>
      <c r="D83" s="3"/>
      <c r="E83" s="3"/>
      <c r="F83" s="3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23">
        <f t="shared" si="3"/>
        <v>0</v>
      </c>
      <c r="T83" s="4"/>
    </row>
    <row r="84" spans="1:20" x14ac:dyDescent="0.25">
      <c r="A84" s="2"/>
      <c r="B84" s="5"/>
      <c r="C84" s="3"/>
      <c r="D84" s="3"/>
      <c r="E84" s="3"/>
      <c r="F84" s="3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23">
        <f t="shared" si="3"/>
        <v>0</v>
      </c>
      <c r="T84" s="4"/>
    </row>
    <row r="85" spans="1:20" x14ac:dyDescent="0.25">
      <c r="A85" s="2"/>
      <c r="B85" s="5"/>
      <c r="C85" s="3"/>
      <c r="D85" s="3"/>
      <c r="E85" s="3"/>
      <c r="F85" s="3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23">
        <f t="shared" si="3"/>
        <v>0</v>
      </c>
      <c r="T85" s="4"/>
    </row>
    <row r="86" spans="1:20" x14ac:dyDescent="0.25">
      <c r="A86" s="2"/>
      <c r="B86" s="5"/>
      <c r="C86" s="3"/>
      <c r="D86" s="3"/>
      <c r="E86" s="3"/>
      <c r="F86" s="3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23">
        <f t="shared" si="3"/>
        <v>0</v>
      </c>
      <c r="T86" s="4"/>
    </row>
    <row r="87" spans="1:20" x14ac:dyDescent="0.25">
      <c r="A87" s="2"/>
      <c r="B87" s="5"/>
      <c r="C87" s="3"/>
      <c r="D87" s="3"/>
      <c r="E87" s="3"/>
      <c r="F87" s="3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23">
        <f t="shared" si="3"/>
        <v>0</v>
      </c>
      <c r="T87" s="4"/>
    </row>
    <row r="88" spans="1:20" x14ac:dyDescent="0.25">
      <c r="A88" s="2"/>
      <c r="B88" s="5"/>
      <c r="C88" s="3"/>
      <c r="D88" s="3"/>
      <c r="E88" s="3"/>
      <c r="F88" s="3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23">
        <f t="shared" si="3"/>
        <v>0</v>
      </c>
      <c r="T88" s="4"/>
    </row>
    <row r="89" spans="1:20" x14ac:dyDescent="0.25">
      <c r="A89" s="2"/>
      <c r="B89" s="5"/>
      <c r="C89" s="3"/>
      <c r="D89" s="3"/>
      <c r="E89" s="3"/>
      <c r="F89" s="3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23">
        <f t="shared" si="3"/>
        <v>0</v>
      </c>
      <c r="T89" s="4"/>
    </row>
    <row r="90" spans="1:20" ht="21" x14ac:dyDescent="0.35">
      <c r="A90" s="3"/>
      <c r="B90" s="3"/>
      <c r="C90" s="3"/>
      <c r="D90" s="3"/>
      <c r="E90" s="3"/>
      <c r="F90" s="10">
        <f>SUM(F8:F89)</f>
        <v>1800</v>
      </c>
      <c r="G90" s="10">
        <f>SUM(G8:G89)</f>
        <v>2181.4399999999996</v>
      </c>
      <c r="H90" s="10">
        <f t="shared" ref="H90:R90" si="4">SUM(H8:H89)</f>
        <v>150</v>
      </c>
      <c r="I90" s="10">
        <f t="shared" si="4"/>
        <v>5010.5200000000004</v>
      </c>
      <c r="J90" s="10">
        <f t="shared" si="4"/>
        <v>3604</v>
      </c>
      <c r="K90" s="10">
        <f t="shared" si="4"/>
        <v>457.6</v>
      </c>
      <c r="L90" s="10">
        <f t="shared" si="4"/>
        <v>96.5</v>
      </c>
      <c r="M90" s="10">
        <f t="shared" si="4"/>
        <v>0</v>
      </c>
      <c r="N90" s="10">
        <f t="shared" si="4"/>
        <v>850</v>
      </c>
      <c r="O90" s="10">
        <f t="shared" si="4"/>
        <v>5158.33</v>
      </c>
      <c r="P90" s="10">
        <f t="shared" si="4"/>
        <v>0</v>
      </c>
      <c r="Q90" s="10">
        <f t="shared" si="4"/>
        <v>0</v>
      </c>
      <c r="R90" s="10">
        <f t="shared" si="4"/>
        <v>3099.96</v>
      </c>
      <c r="S90" s="56">
        <f>SUM(S8:S89)</f>
        <v>24901.9</v>
      </c>
      <c r="T90" s="10">
        <f>SUM(T8:T89)</f>
        <v>2493.5500000000002</v>
      </c>
    </row>
    <row r="91" spans="1:20" x14ac:dyDescent="0.25"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x14ac:dyDescent="0.25"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x14ac:dyDescent="0.25"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x14ac:dyDescent="0.25"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x14ac:dyDescent="0.25"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x14ac:dyDescent="0.25"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7:20" x14ac:dyDescent="0.25"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7:20" x14ac:dyDescent="0.25"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7:20" x14ac:dyDescent="0.25"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7:20" x14ac:dyDescent="0.25"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</sheetData>
  <mergeCells count="2">
    <mergeCell ref="A1:T1"/>
    <mergeCell ref="A2:T2"/>
  </mergeCells>
  <pageMargins left="0.7" right="0.7" top="0.75" bottom="0.75" header="0.3" footer="0.3"/>
  <pageSetup paperSize="8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RECEIPTS 2019 - 20</vt:lpstr>
      <vt:lpstr>PAYMENTS 2019-20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2020-06-04T19:56:50Z</dcterms:modified>
</cp:coreProperties>
</file>